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autoCompressPictures="0"/>
  <bookViews>
    <workbookView xWindow="880" yWindow="140" windowWidth="30160" windowHeight="20180" activeTab="1"/>
  </bookViews>
  <sheets>
    <sheet name="tissue" sheetId="1" r:id="rId1"/>
    <sheet name="vibrio (2)" sheetId="4" r:id="rId2"/>
    <sheet name="vibrio" sheetId="2" r:id="rId3"/>
    <sheet name="Sheet3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7" i="4" l="1"/>
  <c r="AH17" i="4"/>
  <c r="AG2" i="4"/>
  <c r="AH2" i="4"/>
  <c r="AG3" i="4"/>
  <c r="AH3" i="4"/>
  <c r="AG4" i="4"/>
  <c r="AH4" i="4"/>
  <c r="AG5" i="4"/>
  <c r="AH5" i="4"/>
  <c r="AG6" i="4"/>
  <c r="AH6" i="4"/>
  <c r="AG7" i="4"/>
  <c r="AH7" i="4"/>
  <c r="AG8" i="4"/>
  <c r="AH8" i="4"/>
  <c r="AG9" i="4"/>
  <c r="AH9" i="4"/>
  <c r="AG10" i="4"/>
  <c r="AH10" i="4"/>
  <c r="AG11" i="4"/>
  <c r="AH11" i="4"/>
  <c r="AG12" i="4"/>
  <c r="AH12" i="4"/>
  <c r="AG13" i="4"/>
  <c r="AH13" i="4"/>
  <c r="AG14" i="4"/>
  <c r="AH14" i="4"/>
  <c r="AG15" i="4"/>
  <c r="AH15" i="4"/>
  <c r="AG16" i="4"/>
  <c r="AH16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  <c r="AI4" i="4"/>
  <c r="AI3" i="4"/>
  <c r="AI2" i="4"/>
  <c r="AB17" i="4"/>
  <c r="AB16" i="4"/>
  <c r="AB15" i="4"/>
  <c r="AB14" i="4"/>
  <c r="AB13" i="4"/>
  <c r="AB12" i="4"/>
  <c r="AB11" i="4"/>
  <c r="AB10" i="4"/>
  <c r="AB9" i="4"/>
  <c r="AB8" i="4"/>
  <c r="AB7" i="4"/>
  <c r="AB6" i="4"/>
  <c r="AB5" i="4"/>
  <c r="AB4" i="4"/>
  <c r="AB3" i="4"/>
  <c r="AB2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P3" i="4"/>
  <c r="P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2" i="4"/>
  <c r="Z17" i="4"/>
  <c r="AA17" i="4"/>
  <c r="Z16" i="4"/>
  <c r="AA16" i="4"/>
  <c r="Z15" i="4"/>
  <c r="AA15" i="4"/>
  <c r="Z14" i="4"/>
  <c r="AA14" i="4"/>
  <c r="Z13" i="4"/>
  <c r="AA13" i="4"/>
  <c r="Z12" i="4"/>
  <c r="AA12" i="4"/>
  <c r="Z11" i="4"/>
  <c r="AA11" i="4"/>
  <c r="Z10" i="4"/>
  <c r="AA10" i="4"/>
  <c r="Z9" i="4"/>
  <c r="AA9" i="4"/>
  <c r="Z8" i="4"/>
  <c r="AA8" i="4"/>
  <c r="Z7" i="4"/>
  <c r="AA7" i="4"/>
  <c r="Z6" i="4"/>
  <c r="AA6" i="4"/>
  <c r="Z5" i="4"/>
  <c r="AA5" i="4"/>
  <c r="Z4" i="4"/>
  <c r="AA4" i="4"/>
  <c r="Z3" i="4"/>
  <c r="AA3" i="4"/>
  <c r="Z2" i="4"/>
  <c r="AA2" i="4"/>
  <c r="M17" i="4"/>
  <c r="N17" i="4"/>
  <c r="T17" i="4"/>
  <c r="U17" i="4"/>
  <c r="O17" i="4"/>
  <c r="M16" i="4"/>
  <c r="N16" i="4"/>
  <c r="T16" i="4"/>
  <c r="U16" i="4"/>
  <c r="O16" i="4"/>
  <c r="M15" i="4"/>
  <c r="N15" i="4"/>
  <c r="T15" i="4"/>
  <c r="U15" i="4"/>
  <c r="O15" i="4"/>
  <c r="M14" i="4"/>
  <c r="N14" i="4"/>
  <c r="T14" i="4"/>
  <c r="U14" i="4"/>
  <c r="O14" i="4"/>
  <c r="M13" i="4"/>
  <c r="N13" i="4"/>
  <c r="T13" i="4"/>
  <c r="U13" i="4"/>
  <c r="O13" i="4"/>
  <c r="M12" i="4"/>
  <c r="N12" i="4"/>
  <c r="T12" i="4"/>
  <c r="U12" i="4"/>
  <c r="O12" i="4"/>
  <c r="M11" i="4"/>
  <c r="N11" i="4"/>
  <c r="T11" i="4"/>
  <c r="U11" i="4"/>
  <c r="O11" i="4"/>
  <c r="M10" i="4"/>
  <c r="N10" i="4"/>
  <c r="T10" i="4"/>
  <c r="U10" i="4"/>
  <c r="O10" i="4"/>
  <c r="M9" i="4"/>
  <c r="N9" i="4"/>
  <c r="T9" i="4"/>
  <c r="U9" i="4"/>
  <c r="O9" i="4"/>
  <c r="M8" i="4"/>
  <c r="N8" i="4"/>
  <c r="T8" i="4"/>
  <c r="U8" i="4"/>
  <c r="O8" i="4"/>
  <c r="M7" i="4"/>
  <c r="N7" i="4"/>
  <c r="T7" i="4"/>
  <c r="U7" i="4"/>
  <c r="O7" i="4"/>
  <c r="M6" i="4"/>
  <c r="N6" i="4"/>
  <c r="T6" i="4"/>
  <c r="U6" i="4"/>
  <c r="O6" i="4"/>
  <c r="M5" i="4"/>
  <c r="N5" i="4"/>
  <c r="T5" i="4"/>
  <c r="U5" i="4"/>
  <c r="O5" i="4"/>
  <c r="M4" i="4"/>
  <c r="N4" i="4"/>
  <c r="T4" i="4"/>
  <c r="U4" i="4"/>
  <c r="O4" i="4"/>
  <c r="M3" i="4"/>
  <c r="N3" i="4"/>
  <c r="T3" i="4"/>
  <c r="U3" i="4"/>
  <c r="O3" i="4"/>
  <c r="M2" i="4"/>
  <c r="N2" i="4"/>
  <c r="T2" i="4"/>
  <c r="U2" i="4"/>
  <c r="O2" i="4"/>
  <c r="F3" i="4"/>
  <c r="G3" i="4"/>
  <c r="H3" i="4"/>
  <c r="F4" i="4"/>
  <c r="G4" i="4"/>
  <c r="H4" i="4"/>
  <c r="F5" i="4"/>
  <c r="G5" i="4"/>
  <c r="H5" i="4"/>
  <c r="F6" i="4"/>
  <c r="G6" i="4"/>
  <c r="H6" i="4"/>
  <c r="F7" i="4"/>
  <c r="G7" i="4"/>
  <c r="H7" i="4"/>
  <c r="F8" i="4"/>
  <c r="G8" i="4"/>
  <c r="H8" i="4"/>
  <c r="F9" i="4"/>
  <c r="G9" i="4"/>
  <c r="H9" i="4"/>
  <c r="F10" i="4"/>
  <c r="G10" i="4"/>
  <c r="H10" i="4"/>
  <c r="F11" i="4"/>
  <c r="G11" i="4"/>
  <c r="H11" i="4"/>
  <c r="F12" i="4"/>
  <c r="G12" i="4"/>
  <c r="H12" i="4"/>
  <c r="F13" i="4"/>
  <c r="G13" i="4"/>
  <c r="H13" i="4"/>
  <c r="F14" i="4"/>
  <c r="G14" i="4"/>
  <c r="H14" i="4"/>
  <c r="F15" i="4"/>
  <c r="G15" i="4"/>
  <c r="H15" i="4"/>
  <c r="F16" i="4"/>
  <c r="G16" i="4"/>
  <c r="H16" i="4"/>
  <c r="F17" i="4"/>
  <c r="G17" i="4"/>
  <c r="H17" i="4"/>
  <c r="F2" i="4"/>
  <c r="G2" i="4"/>
  <c r="H2" i="4"/>
  <c r="AF3" i="4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2" i="4"/>
  <c r="Y3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2" i="4"/>
  <c r="AE17" i="4"/>
  <c r="AE16" i="4"/>
  <c r="AE15" i="4"/>
  <c r="AE14" i="4"/>
  <c r="AE13" i="4"/>
  <c r="AE12" i="4"/>
  <c r="AE11" i="4"/>
  <c r="AE10" i="4"/>
  <c r="AE9" i="4"/>
  <c r="AE8" i="4"/>
  <c r="AE7" i="4"/>
  <c r="AE6" i="4"/>
  <c r="AE5" i="4"/>
  <c r="AE4" i="4"/>
  <c r="AE3" i="4"/>
  <c r="AE2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X4" i="4"/>
  <c r="X3" i="4"/>
  <c r="X2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S2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2" i="4"/>
</calcChain>
</file>

<file path=xl/sharedStrings.xml><?xml version="1.0" encoding="utf-8"?>
<sst xmlns="http://schemas.openxmlformats.org/spreadsheetml/2006/main" count="964" uniqueCount="123">
  <si>
    <t>A01</t>
  </si>
  <si>
    <t>Unkn</t>
  </si>
  <si>
    <t>A02</t>
  </si>
  <si>
    <t>NTC</t>
  </si>
  <si>
    <t>A03</t>
  </si>
  <si>
    <t>A04</t>
  </si>
  <si>
    <t>A05</t>
  </si>
  <si>
    <t>A06</t>
  </si>
  <si>
    <t>A07</t>
  </si>
  <si>
    <t>A08</t>
  </si>
  <si>
    <t>A09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</si>
  <si>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</si>
  <si>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</si>
  <si>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</si>
  <si>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</si>
  <si>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</si>
  <si>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</si>
  <si>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</si>
  <si>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</si>
  <si>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</si>
  <si>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</si>
  <si>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</si>
  <si>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</si>
  <si>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</si>
  <si>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</si>
  <si>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</si>
  <si>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</si>
  <si>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</si>
  <si>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</si>
  <si>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</si>
  <si>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</si>
  <si>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</si>
  <si>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</si>
  <si>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</si>
  <si>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</si>
  <si>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</si>
  <si>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</si>
  <si>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</si>
  <si>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</si>
  <si>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</si>
  <si>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</si>
  <si>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</si>
  <si>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</si>
  <si>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</si>
  <si>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</si>
  <si>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</si>
  <si>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</si>
  <si>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</si>
  <si>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</si>
  <si>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</si>
  <si>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</si>
  <si>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</si>
  <si>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</si>
  <si>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</si>
  <si>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</si>
  <si>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</si>
  <si>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G01</t>
  </si>
  <si>
    <t>G02</t>
  </si>
  <si>
    <t>G03</t>
  </si>
  <si>
    <t>G04</t>
  </si>
  <si>
    <t>G05</t>
  </si>
  <si>
    <t>G06</t>
  </si>
  <si>
    <t>G07</t>
  </si>
  <si>
    <t>G08</t>
  </si>
  <si>
    <t>H01</t>
  </si>
  <si>
    <t>H02</t>
  </si>
  <si>
    <t>H03</t>
  </si>
  <si>
    <t>H04</t>
  </si>
  <si>
    <t>H05</t>
  </si>
  <si>
    <t>H06</t>
  </si>
  <si>
    <t>H07</t>
  </si>
  <si>
    <t>H08</t>
  </si>
  <si>
    <t>Well</t>
  </si>
  <si>
    <t>Sample type</t>
  </si>
  <si>
    <t>Sample name</t>
  </si>
  <si>
    <t>Ct</t>
  </si>
  <si>
    <t>mantle</t>
  </si>
  <si>
    <t>muscle</t>
  </si>
  <si>
    <t>gill</t>
  </si>
  <si>
    <t>DG</t>
  </si>
  <si>
    <t>N/A</t>
  </si>
  <si>
    <t>Control1</t>
  </si>
  <si>
    <t>Control2</t>
  </si>
  <si>
    <t>Exposed1</t>
  </si>
  <si>
    <t>Exposed2</t>
  </si>
  <si>
    <t>Control3</t>
  </si>
  <si>
    <t>Exposed3</t>
  </si>
  <si>
    <t>Control4</t>
  </si>
  <si>
    <t>Exposed4</t>
  </si>
  <si>
    <t>Control5</t>
  </si>
  <si>
    <t>Exposed5</t>
  </si>
  <si>
    <t>Control6</t>
  </si>
  <si>
    <t>Exposed6</t>
  </si>
  <si>
    <t>Control7</t>
  </si>
  <si>
    <t>Exposed7</t>
  </si>
  <si>
    <t>Control8</t>
  </si>
  <si>
    <t>Exposed8</t>
  </si>
  <si>
    <t>Gene</t>
  </si>
  <si>
    <t>3KDSR</t>
  </si>
  <si>
    <t>GlcCer</t>
  </si>
  <si>
    <t>Sptlc1</t>
  </si>
  <si>
    <t>AC</t>
  </si>
  <si>
    <t>EF1</t>
  </si>
  <si>
    <t>Control</t>
  </si>
  <si>
    <t>Exposed</t>
  </si>
  <si>
    <t>Mean KDSR</t>
  </si>
  <si>
    <t>Mean AC</t>
  </si>
  <si>
    <t>Mean EFI</t>
  </si>
  <si>
    <t>Mean GlcCer</t>
  </si>
  <si>
    <t>Mean Sptlc1</t>
  </si>
  <si>
    <t>Exp KDSR</t>
  </si>
  <si>
    <t>Norm KDSER</t>
  </si>
  <si>
    <t>F/m KDSR</t>
  </si>
  <si>
    <t>Exp AC</t>
  </si>
  <si>
    <t>Norm AC</t>
  </si>
  <si>
    <t>F/m AC</t>
  </si>
  <si>
    <t>EFI EXP</t>
  </si>
  <si>
    <t>Exp GlcCER</t>
  </si>
  <si>
    <t>Norm GLcCER</t>
  </si>
  <si>
    <t>F/m GlcCER</t>
  </si>
  <si>
    <t>sptlc ecpt</t>
  </si>
  <si>
    <t>sptlc Nomr</t>
  </si>
  <si>
    <t>sptlc f/m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</si>
</sst>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6100"/>
      <name val="Calibri"/>
      <family val="2"/>
      <scheme val="minor"/>
    </font>
    <font>
      <i/>
      <sz val="12"/>
      <color rgb="FF7F7F7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66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4" fillId="0" borderId="0" xfId="0" applyFont="1"/>
    <xf numFmtId="0" fontId="1" fillId="2" borderId="0" xfId="1"/>
    <xf numFmtId="0" fontId="6" fillId="0" borderId="0" xfId="47"/>
    <xf numFmtId="0" fontId="5" fillId="3" borderId="0" xfId="46"/>
  </cellXfs>
  <cellStyles count="66">
    <cellStyle name="Bad" xfId="1" builtinId="27"/>
    <cellStyle name="Explanatory Text" xfId="47" builtinId="5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Good" xfId="46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72106895729"/>
          <c:y val="0.0403377608102017"/>
          <c:w val="0.39169696969697"/>
          <c:h val="0.86107081311805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'vibrio (2)'!$I$2:$I$17</c:f>
              <c:numCache>
                <c:formatCode>General</c:formatCode>
                <c:ptCount val="16"/>
                <c:pt idx="0">
                  <c:v>1.0</c:v>
                </c:pt>
                <c:pt idx="1">
                  <c:v>3.285171148130076</c:v>
                </c:pt>
                <c:pt idx="2">
                  <c:v>5.102934572004919</c:v>
                </c:pt>
                <c:pt idx="3">
                  <c:v>2.404462454571026</c:v>
                </c:pt>
                <c:pt idx="4">
                  <c:v>2.114930011392662</c:v>
                </c:pt>
                <c:pt idx="5">
                  <c:v>2.559328306174922</c:v>
                </c:pt>
                <c:pt idx="6">
                  <c:v>4.350548354322294</c:v>
                </c:pt>
                <c:pt idx="7">
                  <c:v>2.960588173812448</c:v>
                </c:pt>
                <c:pt idx="8">
                  <c:v>3.545602133165225</c:v>
                </c:pt>
                <c:pt idx="9">
                  <c:v>5.282992571269135</c:v>
                </c:pt>
                <c:pt idx="10">
                  <c:v>4.662984802354605</c:v>
                </c:pt>
                <c:pt idx="11">
                  <c:v>3.262466042503906</c:v>
                </c:pt>
                <c:pt idx="12">
                  <c:v>5.301344168885275</c:v>
                </c:pt>
                <c:pt idx="13">
                  <c:v>4.03099259177324</c:v>
                </c:pt>
                <c:pt idx="14">
                  <c:v>8.614419163549105</c:v>
                </c:pt>
                <c:pt idx="15">
                  <c:v>1.537248224100097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327736"/>
        <c:axId val="609204040"/>
      </c:barChart>
      <c:catAx>
        <c:axId val="608327736"/>
        <c:scaling>
          <c:orientation val="minMax"/>
        </c:scaling>
        <c:delete val="0"/>
        <c:axPos val="l"/>
        <c:majorTickMark val="out"/>
        <c:minorTickMark val="none"/>
        <c:tickLblPos val="nextTo"/>
        <c:crossAx val="609204040"/>
        <c:crosses val="autoZero"/>
        <c:auto val="1"/>
        <c:lblAlgn val="ctr"/>
        <c:lblOffset val="100"/>
        <c:noMultiLvlLbl val="0"/>
      </c:catAx>
      <c:valAx>
        <c:axId val="609204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08327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'vibrio (2)'!$P$2:$P$17</c:f>
              <c:numCache>
                <c:formatCode>General</c:formatCode>
                <c:ptCount val="16"/>
                <c:pt idx="0">
                  <c:v>1.0</c:v>
                </c:pt>
                <c:pt idx="1">
                  <c:v>2.057064929282222</c:v>
                </c:pt>
                <c:pt idx="2">
                  <c:v>1.723621886063846</c:v>
                </c:pt>
                <c:pt idx="3">
                  <c:v>2.166895661259826</c:v>
                </c:pt>
                <c:pt idx="4">
                  <c:v>1.177015006579856</c:v>
                </c:pt>
                <c:pt idx="5">
                  <c:v>1.879714969367304</c:v>
                </c:pt>
                <c:pt idx="6">
                  <c:v>1.193454867285221</c:v>
                </c:pt>
                <c:pt idx="7">
                  <c:v>1.003473712553741</c:v>
                </c:pt>
                <c:pt idx="8">
                  <c:v>2.181976153816338</c:v>
                </c:pt>
                <c:pt idx="9">
                  <c:v>3.30803426975241</c:v>
                </c:pt>
                <c:pt idx="10">
                  <c:v>1.841009374686172</c:v>
                </c:pt>
                <c:pt idx="11">
                  <c:v>2.929948589165677</c:v>
                </c:pt>
                <c:pt idx="12">
                  <c:v>1.82828543720278</c:v>
                </c:pt>
                <c:pt idx="13">
                  <c:v>1.873207983280005</c:v>
                </c:pt>
                <c:pt idx="14">
                  <c:v>4.878002291580934</c:v>
                </c:pt>
                <c:pt idx="15">
                  <c:v>1.152778850289832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946024"/>
        <c:axId val="606947848"/>
      </c:barChart>
      <c:catAx>
        <c:axId val="606946024"/>
        <c:scaling>
          <c:orientation val="minMax"/>
        </c:scaling>
        <c:delete val="0"/>
        <c:axPos val="l"/>
        <c:majorTickMark val="out"/>
        <c:minorTickMark val="none"/>
        <c:tickLblPos val="nextTo"/>
        <c:crossAx val="606947848"/>
        <c:crosses val="autoZero"/>
        <c:auto val="1"/>
        <c:lblAlgn val="ctr"/>
        <c:lblOffset val="100"/>
        <c:noMultiLvlLbl val="0"/>
      </c:catAx>
      <c:valAx>
        <c:axId val="606947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06946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'vibrio (2)'!$AB$2:$AB$17</c:f>
              <c:numCache>
                <c:formatCode>General</c:formatCode>
                <c:ptCount val="16"/>
                <c:pt idx="0">
                  <c:v>1.031701352793009</c:v>
                </c:pt>
                <c:pt idx="1">
                  <c:v>1.613719325369939</c:v>
                </c:pt>
                <c:pt idx="2">
                  <c:v>4.260965324986908</c:v>
                </c:pt>
                <c:pt idx="3">
                  <c:v>2.559328306174918</c:v>
                </c:pt>
                <c:pt idx="4">
                  <c:v>4.58283266555498</c:v>
                </c:pt>
                <c:pt idx="5">
                  <c:v>7.603437843012559</c:v>
                </c:pt>
                <c:pt idx="6">
                  <c:v>9.86188650116764</c:v>
                </c:pt>
                <c:pt idx="7">
                  <c:v>7.069423512509271</c:v>
                </c:pt>
                <c:pt idx="8">
                  <c:v>4.231516123282921</c:v>
                </c:pt>
                <c:pt idx="9">
                  <c:v>5.264704501151763</c:v>
                </c:pt>
                <c:pt idx="10">
                  <c:v>1.84100937468618</c:v>
                </c:pt>
                <c:pt idx="11">
                  <c:v>2.159394545319276</c:v>
                </c:pt>
                <c:pt idx="12">
                  <c:v>2.762218311520563</c:v>
                </c:pt>
                <c:pt idx="13">
                  <c:v>3.839971490484296</c:v>
                </c:pt>
                <c:pt idx="14">
                  <c:v>3.866695740532322</c:v>
                </c:pt>
                <c:pt idx="15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384440"/>
        <c:axId val="826386984"/>
      </c:barChart>
      <c:catAx>
        <c:axId val="826384440"/>
        <c:scaling>
          <c:orientation val="minMax"/>
        </c:scaling>
        <c:delete val="0"/>
        <c:axPos val="l"/>
        <c:majorTickMark val="out"/>
        <c:minorTickMark val="none"/>
        <c:tickLblPos val="nextTo"/>
        <c:crossAx val="826386984"/>
        <c:crosses val="autoZero"/>
        <c:auto val="1"/>
        <c:lblAlgn val="ctr"/>
        <c:lblOffset val="100"/>
        <c:noMultiLvlLbl val="0"/>
      </c:catAx>
      <c:valAx>
        <c:axId val="826386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26384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'vibrio (2)'!$AI$2:$AI$17</c:f>
              <c:numCache>
                <c:formatCode>General</c:formatCode>
                <c:ptCount val="16"/>
                <c:pt idx="0">
                  <c:v>1.261542831117463</c:v>
                </c:pt>
                <c:pt idx="1">
                  <c:v>2.093042273787249</c:v>
                </c:pt>
                <c:pt idx="2">
                  <c:v>3.075700193730833</c:v>
                </c:pt>
                <c:pt idx="3">
                  <c:v>1.144811543754111</c:v>
                </c:pt>
                <c:pt idx="4">
                  <c:v>2.743127537951156</c:v>
                </c:pt>
                <c:pt idx="5">
                  <c:v>2.363132102498894</c:v>
                </c:pt>
                <c:pt idx="6">
                  <c:v>2.668074794187592</c:v>
                </c:pt>
                <c:pt idx="7">
                  <c:v>2.9401263883617</c:v>
                </c:pt>
                <c:pt idx="8">
                  <c:v>2.421196291274321</c:v>
                </c:pt>
                <c:pt idx="9">
                  <c:v>4.260965324986921</c:v>
                </c:pt>
                <c:pt idx="10">
                  <c:v>2.595075514679136</c:v>
                </c:pt>
                <c:pt idx="11">
                  <c:v>3.162219409397692</c:v>
                </c:pt>
                <c:pt idx="12">
                  <c:v>2.604090061072404</c:v>
                </c:pt>
                <c:pt idx="13">
                  <c:v>3.721979698959163</c:v>
                </c:pt>
                <c:pt idx="14">
                  <c:v>1.0</c:v>
                </c:pt>
                <c:pt idx="15">
                  <c:v>2.76221831152057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2808"/>
        <c:axId val="606615864"/>
      </c:barChart>
      <c:catAx>
        <c:axId val="7012808"/>
        <c:scaling>
          <c:orientation val="minMax"/>
        </c:scaling>
        <c:delete val="0"/>
        <c:axPos val="l"/>
        <c:majorTickMark val="out"/>
        <c:minorTickMark val="none"/>
        <c:tickLblPos val="nextTo"/>
        <c:crossAx val="606615864"/>
        <c:crosses val="autoZero"/>
        <c:auto val="1"/>
        <c:lblAlgn val="ctr"/>
        <c:lblOffset val="100"/>
        <c:noMultiLvlLbl val="0"/>
      </c:catAx>
      <c:valAx>
        <c:axId val="606615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012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622300</xdr:colOff>
      <xdr:row>20</xdr:row>
      <xdr:rowOff>76200</xdr:rowOff>
    </xdr:from>
    <xdr:to>
      <xdr:col>5</xdr:col>
      <xdr:colOff>812800</xdr:colOff>
      <xdr:row>41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25400</xdr:colOff>
      <xdr:row>20</xdr:row>
      <xdr:rowOff>114300</xdr:rowOff>
    </xdr:from>
    <xdr:to>
      <xdr:col>11</xdr:col>
      <xdr:colOff>355600</xdr:colOff>
      <xdr:row>42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533400</xdr:colOff>
      <xdr:row>19</xdr:row>
      <xdr:rowOff>127000</xdr:rowOff>
    </xdr:from>
    <xdr:to>
      <xdr:col>18</xdr:col>
      <xdr:colOff>190500</xdr:colOff>
      <xdr:row>41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482600</xdr:colOff>
      <xdr:row>20</xdr:row>
      <xdr:rowOff>101600</xdr:rowOff>
    </xdr:from>
    <xdr:to>
      <xdr:col>25</xdr:col>
      <xdr:colOff>723900</xdr:colOff>
      <xdr:row>42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G37" sqref="G37"/>
    </sheetView>
  </sheetViews>
  <sheetFormatPr baseColWidth="10" defaultColWidth="8.83203125" defaultRowHeight="14" x14ac:dyDescent="0"/>
  <sheetData>
    <row r="1" spans="1:5">
      <c r="A1" t="s">
        <v>72</v>
      </c>
      <c r="B1" t="s">
        <v>97</v>
      </c>
      <c r="C1" t="s">
        <v>73</v>
      </c>
      <c r="D1" t="s">
        <v>74</v>
      </c>
      <c r="E1" t="s">
        <v>75</v>
      </c>
    </row>
    <row r="2" spans="1:5">
      <c r="A2" t="s">
        <v>0</v>
      </c>
      <c r="B2" t="s">
        <v>98</v>
      </c>
      <c r="C2" t="s">
        <v>1</v>
      </c>
      <c r="D2" t="s">
        <v>76</v>
      </c>
      <c r="E2">
        <v>20.420000000000002</v>
      </c>
    </row>
    <row r="3" spans="1:5">
      <c r="A3" t="s">
        <v>2</v>
      </c>
      <c r="B3" t="s">
        <v>98</v>
      </c>
      <c r="C3" t="s">
        <v>3</v>
      </c>
      <c r="E3">
        <v>36.42</v>
      </c>
    </row>
    <row r="4" spans="1:5">
      <c r="A4" t="s">
        <v>11</v>
      </c>
      <c r="B4" t="s">
        <v>98</v>
      </c>
      <c r="C4" t="s">
        <v>1</v>
      </c>
      <c r="D4" t="s">
        <v>76</v>
      </c>
      <c r="E4">
        <v>30.38</v>
      </c>
    </row>
    <row r="5" spans="1:5">
      <c r="A5" t="s">
        <v>12</v>
      </c>
      <c r="B5" t="s">
        <v>98</v>
      </c>
      <c r="C5" t="s">
        <v>3</v>
      </c>
      <c r="E5">
        <v>24.45</v>
      </c>
    </row>
    <row r="6" spans="1:5">
      <c r="A6" t="s">
        <v>20</v>
      </c>
      <c r="B6" t="s">
        <v>98</v>
      </c>
      <c r="C6" t="s">
        <v>1</v>
      </c>
      <c r="D6" t="s">
        <v>77</v>
      </c>
      <c r="E6">
        <v>33.18</v>
      </c>
    </row>
    <row r="7" spans="1:5">
      <c r="A7" t="s">
        <v>21</v>
      </c>
      <c r="B7" t="s">
        <v>98</v>
      </c>
      <c r="C7" t="s">
        <v>3</v>
      </c>
      <c r="E7">
        <v>18.399999999999999</v>
      </c>
    </row>
    <row r="8" spans="1:5">
      <c r="A8" t="s">
        <v>29</v>
      </c>
      <c r="B8" t="s">
        <v>98</v>
      </c>
      <c r="C8" t="s">
        <v>1</v>
      </c>
      <c r="D8" t="s">
        <v>77</v>
      </c>
      <c r="E8">
        <v>29.12</v>
      </c>
    </row>
    <row r="9" spans="1:5">
      <c r="A9" t="s">
        <v>38</v>
      </c>
      <c r="B9" t="s">
        <v>98</v>
      </c>
      <c r="C9" t="s">
        <v>1</v>
      </c>
      <c r="D9" t="s">
        <v>78</v>
      </c>
      <c r="E9">
        <v>2.4900000000000002</v>
      </c>
    </row>
    <row r="10" spans="1:5">
      <c r="A10" t="s">
        <v>47</v>
      </c>
      <c r="B10" t="s">
        <v>98</v>
      </c>
      <c r="C10" t="s">
        <v>1</v>
      </c>
      <c r="D10" t="s">
        <v>78</v>
      </c>
      <c r="E10">
        <v>29.11</v>
      </c>
    </row>
    <row r="11" spans="1:5">
      <c r="A11" t="s">
        <v>56</v>
      </c>
      <c r="B11" t="s">
        <v>98</v>
      </c>
      <c r="C11" t="s">
        <v>1</v>
      </c>
      <c r="D11" t="s">
        <v>79</v>
      </c>
      <c r="E11">
        <v>21.31</v>
      </c>
    </row>
    <row r="12" spans="1:5">
      <c r="A12" t="s">
        <v>64</v>
      </c>
      <c r="B12" t="s">
        <v>98</v>
      </c>
      <c r="C12" t="s">
        <v>1</v>
      </c>
      <c r="D12" t="s">
        <v>79</v>
      </c>
      <c r="E12">
        <v>26.39</v>
      </c>
    </row>
    <row r="13" spans="1:5">
      <c r="A13" t="s">
        <v>4</v>
      </c>
      <c r="B13" t="s">
        <v>100</v>
      </c>
      <c r="C13" t="s">
        <v>1</v>
      </c>
      <c r="D13" t="s">
        <v>79</v>
      </c>
      <c r="E13">
        <v>35.69</v>
      </c>
    </row>
    <row r="14" spans="1:5">
      <c r="A14" t="s">
        <v>13</v>
      </c>
      <c r="B14" t="s">
        <v>100</v>
      </c>
      <c r="C14" t="s">
        <v>1</v>
      </c>
      <c r="D14" t="s">
        <v>79</v>
      </c>
      <c r="E14">
        <v>35.409999999999997</v>
      </c>
    </row>
    <row r="15" spans="1:5">
      <c r="A15" t="s">
        <v>22</v>
      </c>
      <c r="B15" t="s">
        <v>100</v>
      </c>
      <c r="C15" t="s">
        <v>1</v>
      </c>
      <c r="D15" t="s">
        <v>77</v>
      </c>
      <c r="E15">
        <v>37.22</v>
      </c>
    </row>
    <row r="16" spans="1:5">
      <c r="A16" t="s">
        <v>31</v>
      </c>
      <c r="B16" t="s">
        <v>100</v>
      </c>
      <c r="C16" t="s">
        <v>1</v>
      </c>
      <c r="D16" t="s">
        <v>77</v>
      </c>
      <c r="E16">
        <v>37.159999999999997</v>
      </c>
    </row>
    <row r="17" spans="1:5">
      <c r="A17" t="s">
        <v>39</v>
      </c>
      <c r="B17" t="s">
        <v>100</v>
      </c>
      <c r="C17" t="s">
        <v>1</v>
      </c>
      <c r="D17" t="s">
        <v>78</v>
      </c>
      <c r="E17">
        <v>34.869999999999997</v>
      </c>
    </row>
    <row r="18" spans="1:5">
      <c r="A18" t="s">
        <v>40</v>
      </c>
      <c r="B18" t="s">
        <v>100</v>
      </c>
      <c r="C18" t="s">
        <v>3</v>
      </c>
      <c r="E18" t="s">
        <v>80</v>
      </c>
    </row>
    <row r="19" spans="1:5">
      <c r="A19" t="s">
        <v>48</v>
      </c>
      <c r="B19" t="s">
        <v>100</v>
      </c>
      <c r="C19" t="s">
        <v>1</v>
      </c>
      <c r="D19" t="s">
        <v>78</v>
      </c>
      <c r="E19">
        <v>34.75</v>
      </c>
    </row>
    <row r="20" spans="1:5">
      <c r="A20" t="s">
        <v>49</v>
      </c>
      <c r="B20" t="s">
        <v>100</v>
      </c>
      <c r="C20" t="s">
        <v>3</v>
      </c>
      <c r="E20" t="s">
        <v>80</v>
      </c>
    </row>
    <row r="21" spans="1:5">
      <c r="A21" t="s">
        <v>57</v>
      </c>
      <c r="B21" t="s">
        <v>100</v>
      </c>
      <c r="C21" t="s">
        <v>1</v>
      </c>
      <c r="D21" t="s">
        <v>76</v>
      </c>
      <c r="E21">
        <v>35.61</v>
      </c>
    </row>
    <row r="22" spans="1:5">
      <c r="A22" t="s">
        <v>58</v>
      </c>
      <c r="B22" t="s">
        <v>100</v>
      </c>
      <c r="C22" t="s">
        <v>3</v>
      </c>
      <c r="E22" t="s">
        <v>80</v>
      </c>
    </row>
    <row r="23" spans="1:5">
      <c r="A23" t="s">
        <v>65</v>
      </c>
      <c r="B23" t="s">
        <v>100</v>
      </c>
      <c r="C23" t="s">
        <v>1</v>
      </c>
      <c r="D23" t="s">
        <v>76</v>
      </c>
      <c r="E23">
        <v>35.659999999999997</v>
      </c>
    </row>
    <row r="24" spans="1:5">
      <c r="A24" t="s">
        <v>2</v>
      </c>
      <c r="B24" t="s">
        <v>99</v>
      </c>
      <c r="C24" t="s">
        <v>1</v>
      </c>
      <c r="D24" t="s">
        <v>76</v>
      </c>
      <c r="E24">
        <v>37.06</v>
      </c>
    </row>
    <row r="25" spans="1:5">
      <c r="A25" t="s">
        <v>4</v>
      </c>
      <c r="B25" t="s">
        <v>101</v>
      </c>
      <c r="C25" t="s">
        <v>1</v>
      </c>
      <c r="D25" t="s">
        <v>76</v>
      </c>
      <c r="E25">
        <v>32.049999999999997</v>
      </c>
    </row>
    <row r="26" spans="1:5">
      <c r="A26" t="s">
        <v>12</v>
      </c>
      <c r="B26" t="s">
        <v>99</v>
      </c>
      <c r="C26" t="s">
        <v>1</v>
      </c>
      <c r="D26" t="s">
        <v>76</v>
      </c>
      <c r="E26">
        <v>36.630000000000003</v>
      </c>
    </row>
    <row r="27" spans="1:5">
      <c r="A27" t="s">
        <v>13</v>
      </c>
      <c r="B27" t="s">
        <v>101</v>
      </c>
      <c r="C27" t="s">
        <v>1</v>
      </c>
      <c r="D27" t="s">
        <v>76</v>
      </c>
      <c r="E27">
        <v>31.9</v>
      </c>
    </row>
    <row r="28" spans="1:5">
      <c r="A28" t="s">
        <v>21</v>
      </c>
      <c r="B28" t="s">
        <v>99</v>
      </c>
      <c r="C28" t="s">
        <v>1</v>
      </c>
      <c r="D28" t="s">
        <v>77</v>
      </c>
      <c r="E28">
        <v>37.93</v>
      </c>
    </row>
    <row r="29" spans="1:5">
      <c r="A29" t="s">
        <v>22</v>
      </c>
      <c r="B29" t="s">
        <v>101</v>
      </c>
      <c r="C29" t="s">
        <v>1</v>
      </c>
      <c r="D29" t="s">
        <v>77</v>
      </c>
      <c r="E29">
        <v>32.36</v>
      </c>
    </row>
    <row r="30" spans="1:5">
      <c r="A30" t="s">
        <v>30</v>
      </c>
      <c r="B30" t="s">
        <v>99</v>
      </c>
      <c r="C30" t="s">
        <v>1</v>
      </c>
      <c r="D30" t="s">
        <v>77</v>
      </c>
      <c r="E30">
        <v>37.49</v>
      </c>
    </row>
    <row r="31" spans="1:5">
      <c r="A31" t="s">
        <v>31</v>
      </c>
      <c r="B31" t="s">
        <v>101</v>
      </c>
      <c r="C31" t="s">
        <v>1</v>
      </c>
      <c r="D31" t="s">
        <v>77</v>
      </c>
      <c r="E31">
        <v>32.75</v>
      </c>
    </row>
    <row r="32" spans="1:5">
      <c r="A32" t="s">
        <v>39</v>
      </c>
      <c r="B32" t="s">
        <v>99</v>
      </c>
      <c r="C32" t="s">
        <v>1</v>
      </c>
      <c r="D32" t="s">
        <v>79</v>
      </c>
      <c r="E32">
        <v>36.08</v>
      </c>
    </row>
    <row r="33" spans="1:5">
      <c r="A33" t="s">
        <v>40</v>
      </c>
      <c r="B33" t="s">
        <v>101</v>
      </c>
      <c r="C33" t="s">
        <v>1</v>
      </c>
      <c r="D33" t="s">
        <v>79</v>
      </c>
      <c r="E33">
        <v>31.31</v>
      </c>
    </row>
    <row r="34" spans="1:5">
      <c r="A34" t="s">
        <v>48</v>
      </c>
      <c r="B34" t="s">
        <v>99</v>
      </c>
      <c r="C34" t="s">
        <v>1</v>
      </c>
      <c r="D34" t="s">
        <v>79</v>
      </c>
      <c r="E34">
        <v>36.299999999999997</v>
      </c>
    </row>
    <row r="35" spans="1:5">
      <c r="A35" t="s">
        <v>49</v>
      </c>
      <c r="B35" t="s">
        <v>101</v>
      </c>
      <c r="C35" t="s">
        <v>1</v>
      </c>
      <c r="D35" t="s">
        <v>79</v>
      </c>
      <c r="E35">
        <v>31.05</v>
      </c>
    </row>
    <row r="36" spans="1:5">
      <c r="A36" t="s">
        <v>57</v>
      </c>
      <c r="B36" t="s">
        <v>99</v>
      </c>
      <c r="C36" t="s">
        <v>1</v>
      </c>
      <c r="D36" t="s">
        <v>78</v>
      </c>
      <c r="E36">
        <v>36.4</v>
      </c>
    </row>
    <row r="37" spans="1:5">
      <c r="A37" t="s">
        <v>58</v>
      </c>
      <c r="B37" t="s">
        <v>101</v>
      </c>
      <c r="C37" t="s">
        <v>1</v>
      </c>
      <c r="D37" t="s">
        <v>78</v>
      </c>
      <c r="E37">
        <v>31.46</v>
      </c>
    </row>
    <row r="38" spans="1:5">
      <c r="A38" t="s">
        <v>65</v>
      </c>
      <c r="B38" t="s">
        <v>99</v>
      </c>
      <c r="C38" t="s">
        <v>1</v>
      </c>
      <c r="D38" t="s">
        <v>78</v>
      </c>
      <c r="E38">
        <v>36.92</v>
      </c>
    </row>
    <row r="39" spans="1:5">
      <c r="A39" t="s">
        <v>66</v>
      </c>
      <c r="B39" t="s">
        <v>101</v>
      </c>
      <c r="C39" t="s">
        <v>1</v>
      </c>
      <c r="D39" t="s">
        <v>78</v>
      </c>
      <c r="E39">
        <v>31.45</v>
      </c>
    </row>
    <row r="40" spans="1:5">
      <c r="A40" t="s">
        <v>4</v>
      </c>
      <c r="B40" t="s">
        <v>102</v>
      </c>
      <c r="C40" t="s">
        <v>1</v>
      </c>
      <c r="D40" t="s">
        <v>76</v>
      </c>
      <c r="E40">
        <v>33.270000000000003</v>
      </c>
    </row>
    <row r="41" spans="1:5">
      <c r="A41" t="s">
        <v>5</v>
      </c>
      <c r="B41" t="s">
        <v>102</v>
      </c>
      <c r="C41" t="s">
        <v>1</v>
      </c>
      <c r="D41" t="s">
        <v>76</v>
      </c>
      <c r="E41">
        <v>33.26</v>
      </c>
    </row>
    <row r="42" spans="1:5">
      <c r="A42" t="s">
        <v>13</v>
      </c>
      <c r="B42" t="s">
        <v>102</v>
      </c>
      <c r="C42" t="s">
        <v>1</v>
      </c>
      <c r="D42" t="s">
        <v>78</v>
      </c>
      <c r="E42">
        <v>33.619999999999997</v>
      </c>
    </row>
    <row r="43" spans="1:5">
      <c r="A43" t="s">
        <v>14</v>
      </c>
      <c r="B43" t="s">
        <v>102</v>
      </c>
      <c r="C43" t="s">
        <v>1</v>
      </c>
      <c r="D43" t="s">
        <v>78</v>
      </c>
      <c r="E43">
        <v>33.450000000000003</v>
      </c>
    </row>
    <row r="44" spans="1:5">
      <c r="A44" t="s">
        <v>22</v>
      </c>
      <c r="B44" t="s">
        <v>102</v>
      </c>
      <c r="C44" t="s">
        <v>1</v>
      </c>
      <c r="D44" t="s">
        <v>79</v>
      </c>
      <c r="E44">
        <v>32.81</v>
      </c>
    </row>
    <row r="45" spans="1:5">
      <c r="A45" t="s">
        <v>23</v>
      </c>
      <c r="B45" t="s">
        <v>102</v>
      </c>
      <c r="C45" t="s">
        <v>1</v>
      </c>
      <c r="D45" t="s">
        <v>79</v>
      </c>
      <c r="E45">
        <v>32.880000000000003</v>
      </c>
    </row>
    <row r="46" spans="1:5">
      <c r="A46" t="s">
        <v>31</v>
      </c>
      <c r="B46" t="s">
        <v>102</v>
      </c>
      <c r="C46" t="s">
        <v>1</v>
      </c>
      <c r="D46" t="s">
        <v>77</v>
      </c>
      <c r="E46">
        <v>33.44</v>
      </c>
    </row>
    <row r="47" spans="1:5">
      <c r="A47" t="s">
        <v>32</v>
      </c>
      <c r="B47" t="s">
        <v>102</v>
      </c>
      <c r="C47" t="s">
        <v>1</v>
      </c>
      <c r="D47" t="s">
        <v>77</v>
      </c>
      <c r="E47">
        <v>33.479999999999997</v>
      </c>
    </row>
    <row r="48" spans="1:5">
      <c r="A48" t="s">
        <v>49</v>
      </c>
      <c r="B48" t="s">
        <v>102</v>
      </c>
      <c r="C48" t="s">
        <v>3</v>
      </c>
      <c r="E48" t="s">
        <v>80</v>
      </c>
    </row>
    <row r="49" spans="1:5">
      <c r="A49" t="s">
        <v>58</v>
      </c>
      <c r="B49" t="s">
        <v>102</v>
      </c>
      <c r="C49" t="s">
        <v>3</v>
      </c>
      <c r="E49" t="s">
        <v>80</v>
      </c>
    </row>
    <row r="50" spans="1:5">
      <c r="A50" t="s">
        <v>66</v>
      </c>
      <c r="B50" t="s">
        <v>102</v>
      </c>
      <c r="C50" t="s">
        <v>3</v>
      </c>
      <c r="E50" t="s">
        <v>80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workbookViewId="0">
      <selection activeCell="AI2" sqref="AI2:AI17"/>
    </sheetView>
  </sheetViews>
  <sheetFormatPr baseColWidth="10" defaultColWidth="8.83203125" defaultRowHeight="14" x14ac:dyDescent="0"/>
  <cols>
    <col min="2" max="2" width="11.83203125" customWidth="1"/>
    <col min="6" max="9" width="12.6640625" customWidth="1"/>
    <col min="14" max="16" width="12.6640625" customWidth="1"/>
    <col min="21" max="21" width="12.6640625" customWidth="1"/>
    <col min="26" max="28" width="12.6640625" customWidth="1"/>
  </cols>
  <sheetData>
    <row r="1" spans="1:35">
      <c r="A1" t="s">
        <v>72</v>
      </c>
      <c r="B1" t="s">
        <v>74</v>
      </c>
      <c r="C1" t="s">
        <v>98</v>
      </c>
      <c r="D1" s="1" t="s">
        <v>98</v>
      </c>
      <c r="E1" s="1"/>
      <c r="F1" s="1" t="s">
        <v>105</v>
      </c>
      <c r="G1" s="1" t="s">
        <v>110</v>
      </c>
      <c r="H1" s="1" t="s">
        <v>111</v>
      </c>
      <c r="I1" s="1" t="s">
        <v>112</v>
      </c>
      <c r="J1" t="s">
        <v>101</v>
      </c>
      <c r="K1" t="s">
        <v>101</v>
      </c>
      <c r="M1" t="s">
        <v>106</v>
      </c>
      <c r="N1" s="1" t="s">
        <v>113</v>
      </c>
      <c r="O1" s="1" t="s">
        <v>114</v>
      </c>
      <c r="P1" s="1" t="s">
        <v>115</v>
      </c>
      <c r="Q1" t="s">
        <v>102</v>
      </c>
      <c r="R1" s="1" t="s">
        <v>102</v>
      </c>
      <c r="S1" s="1"/>
      <c r="T1" s="1" t="s">
        <v>107</v>
      </c>
      <c r="U1" t="s">
        <v>116</v>
      </c>
      <c r="V1" t="s">
        <v>99</v>
      </c>
      <c r="W1" t="s">
        <v>99</v>
      </c>
      <c r="Y1" t="s">
        <v>108</v>
      </c>
      <c r="Z1" s="1" t="s">
        <v>117</v>
      </c>
      <c r="AA1" s="1" t="s">
        <v>118</v>
      </c>
      <c r="AB1" s="1" t="s">
        <v>119</v>
      </c>
      <c r="AC1" t="s">
        <v>100</v>
      </c>
      <c r="AD1" t="s">
        <v>100</v>
      </c>
      <c r="AF1" t="s">
        <v>109</v>
      </c>
      <c r="AG1" t="s">
        <v>120</v>
      </c>
      <c r="AH1" t="s">
        <v>121</v>
      </c>
      <c r="AI1" t="s">
        <v>122</v>
      </c>
    </row>
    <row r="2" spans="1:35" ht="15">
      <c r="A2" t="s">
        <v>103</v>
      </c>
      <c r="B2" t="s">
        <v>81</v>
      </c>
      <c r="C2">
        <v>35.53</v>
      </c>
      <c r="D2">
        <v>35.82</v>
      </c>
      <c r="E2">
        <f>C2-D2</f>
        <v>-0.28999999999999915</v>
      </c>
      <c r="F2">
        <f>AVERAGE(C2:D2)</f>
        <v>35.674999999999997</v>
      </c>
      <c r="G2">
        <f>10^(-(0.3012*F2)+11.434)</f>
        <v>4.8830368307257226</v>
      </c>
      <c r="H2">
        <f>G2/$U2</f>
        <v>6.8060948947174863E-5</v>
      </c>
      <c r="I2" s="4">
        <f>H2/MIN(H$2:H$17)</f>
        <v>1</v>
      </c>
      <c r="J2">
        <v>31.54</v>
      </c>
      <c r="K2">
        <v>31.4</v>
      </c>
      <c r="L2">
        <f>J2-K2</f>
        <v>0.14000000000000057</v>
      </c>
      <c r="M2">
        <f>AVERAGE(J2:K2)</f>
        <v>31.47</v>
      </c>
      <c r="N2">
        <f>10^(-(0.3012*M2)+11.434)</f>
        <v>90.206119359034531</v>
      </c>
      <c r="O2">
        <f>N2/$U2</f>
        <v>1.2573147197633466E-3</v>
      </c>
      <c r="P2" s="4">
        <f>O2/MIN(O$2:O$17)</f>
        <v>1</v>
      </c>
      <c r="Q2">
        <v>21.77</v>
      </c>
      <c r="R2">
        <v>21.91</v>
      </c>
      <c r="S2">
        <f>Q2-R2</f>
        <v>-0.14000000000000057</v>
      </c>
      <c r="T2">
        <f>AVERAGE(Q2:R2)</f>
        <v>21.84</v>
      </c>
      <c r="U2" s="3">
        <f>10^(-(0.3012*T2)+11.434)</f>
        <v>71745.059483605859</v>
      </c>
      <c r="V2">
        <v>37.799999999999997</v>
      </c>
      <c r="W2">
        <v>37.61</v>
      </c>
      <c r="X2">
        <f>V2-W2</f>
        <v>0.18999999999999773</v>
      </c>
      <c r="Y2">
        <f>AVERAGE(V2:W2)</f>
        <v>37.704999999999998</v>
      </c>
      <c r="Z2">
        <f>10^(-(0.3012*Y2)+11.434)</f>
        <v>1.1946866205497133</v>
      </c>
      <c r="AA2">
        <f>Z2/$U2</f>
        <v>1.6651831208289759E-5</v>
      </c>
      <c r="AB2" s="4">
        <f>AA2/MIN(AA$2:AA$17)</f>
        <v>1.031701352793009</v>
      </c>
      <c r="AC2">
        <v>35.89</v>
      </c>
      <c r="AD2">
        <v>36.270000000000003</v>
      </c>
      <c r="AE2">
        <f>AC2-AD2</f>
        <v>-0.38000000000000256</v>
      </c>
      <c r="AF2">
        <f>AVERAGE(AC2:AD2)</f>
        <v>36.08</v>
      </c>
      <c r="AG2">
        <f>10^(-(0.3012*AF2)+11.434)</f>
        <v>3.687262019653065</v>
      </c>
      <c r="AH2">
        <f>AG2/$U2</f>
        <v>5.139395027605524E-5</v>
      </c>
      <c r="AI2" s="4">
        <f>AH2/MIN(AH$2:AH$17)</f>
        <v>1.2615428311174635</v>
      </c>
    </row>
    <row r="3" spans="1:35" ht="15">
      <c r="A3" t="s">
        <v>103</v>
      </c>
      <c r="B3" t="s">
        <v>82</v>
      </c>
      <c r="C3">
        <v>35.619999999999997</v>
      </c>
      <c r="D3">
        <v>35.840000000000003</v>
      </c>
      <c r="E3">
        <f t="shared" ref="E3:E17" si="0">C3-D3</f>
        <v>-0.22000000000000597</v>
      </c>
      <c r="F3">
        <f t="shared" ref="F3:F17" si="1">AVERAGE(C3:D3)</f>
        <v>35.730000000000004</v>
      </c>
      <c r="G3">
        <f t="shared" ref="G3:G17" si="2">10^(-(0.3012*F3)+11.434)</f>
        <v>4.7002829218543543</v>
      </c>
      <c r="H3">
        <f t="shared" ref="H3:H17" si="3">G3/$U3</f>
        <v>2.2359186579561295E-4</v>
      </c>
      <c r="I3" s="4">
        <f t="shared" ref="I3:I17" si="4">H3/MIN(H$2:H$17)</f>
        <v>3.2851711481300763</v>
      </c>
      <c r="J3">
        <v>32.229999999999997</v>
      </c>
      <c r="K3">
        <v>32.17</v>
      </c>
      <c r="L3">
        <f t="shared" ref="L3:L17" si="5">J3-K3</f>
        <v>5.9999999999995168E-2</v>
      </c>
      <c r="M3">
        <f t="shared" ref="M3:M17" si="6">AVERAGE(J3:K3)</f>
        <v>32.200000000000003</v>
      </c>
      <c r="N3">
        <f t="shared" ref="N3:N17" si="7">10^(-(0.3012*M3)+11.434)</f>
        <v>54.370083502614591</v>
      </c>
      <c r="O3">
        <f t="shared" ref="O3:O17" si="8">N3/$U3</f>
        <v>2.586378015095485E-3</v>
      </c>
      <c r="P3" s="4">
        <f t="shared" ref="P3:P17" si="9">O3/MIN(O$2:O$17)</f>
        <v>2.0570649292822218</v>
      </c>
      <c r="Q3">
        <v>23.59</v>
      </c>
      <c r="R3">
        <v>23.63</v>
      </c>
      <c r="S3">
        <f t="shared" ref="S3:S17" si="10">Q3-R3</f>
        <v>-3.9999999999999147E-2</v>
      </c>
      <c r="T3">
        <f t="shared" ref="T3:T17" si="11">AVERAGE(Q3:R3)</f>
        <v>23.61</v>
      </c>
      <c r="U3" s="3">
        <f t="shared" ref="U3:U17" si="12">10^(-(0.3012*T3)+11.434)</f>
        <v>21021.708035438638</v>
      </c>
      <c r="V3" s="2">
        <v>38.83</v>
      </c>
      <c r="W3" s="2">
        <v>38.83</v>
      </c>
      <c r="X3">
        <f t="shared" ref="X3:X17" si="13">V3-W3</f>
        <v>0</v>
      </c>
      <c r="Y3">
        <f t="shared" ref="Y3:Y17" si="14">AVERAGE(V3:W3)</f>
        <v>38.83</v>
      </c>
      <c r="Z3">
        <f t="shared" ref="Z3:Z17" si="15">10^(-(0.3012*Y3)+11.434)</f>
        <v>0.54752505817269148</v>
      </c>
      <c r="AA3">
        <f t="shared" ref="AA3:AA17" si="16">Z3/$U3</f>
        <v>2.6045697963727181E-5</v>
      </c>
      <c r="AB3" s="4">
        <f t="shared" ref="AB3:AB17" si="17">AA3/MIN(AA$2:AA$17)</f>
        <v>1.6137193253699393</v>
      </c>
      <c r="AC3">
        <v>37.130000000000003</v>
      </c>
      <c r="AD3">
        <v>37.11</v>
      </c>
      <c r="AE3">
        <f t="shared" ref="AE3:AE17" si="18">AC3-AD3</f>
        <v>2.0000000000003126E-2</v>
      </c>
      <c r="AF3">
        <f t="shared" ref="AF3:AF17" si="19">AVERAGE(AC3:AD3)</f>
        <v>37.120000000000005</v>
      </c>
      <c r="AG3">
        <f t="shared" ref="AG3:AG17" si="20">10^(-(0.3012*AF3)+11.434)</f>
        <v>1.792486939602647</v>
      </c>
      <c r="AH3">
        <f t="shared" ref="AH3:AH17" si="21">AG3/$U3</f>
        <v>8.5268377649468444E-5</v>
      </c>
      <c r="AI3" s="4">
        <f t="shared" ref="AI3:AI17" si="22">AH3/MIN(AH$2:AH$17)</f>
        <v>2.0930422737872489</v>
      </c>
    </row>
    <row r="4" spans="1:35" ht="15">
      <c r="A4" t="s">
        <v>103</v>
      </c>
      <c r="B4" t="s">
        <v>85</v>
      </c>
      <c r="C4">
        <v>34.369999999999997</v>
      </c>
      <c r="D4">
        <v>34.31</v>
      </c>
      <c r="E4">
        <f t="shared" si="0"/>
        <v>5.9999999999995168E-2</v>
      </c>
      <c r="F4">
        <f t="shared" si="1"/>
        <v>34.340000000000003</v>
      </c>
      <c r="G4">
        <f t="shared" si="2"/>
        <v>12.325143942400571</v>
      </c>
      <c r="H4">
        <f t="shared" si="3"/>
        <v>3.4731056938600041E-4</v>
      </c>
      <c r="I4" s="4">
        <f t="shared" si="4"/>
        <v>5.1029345720049193</v>
      </c>
      <c r="J4">
        <v>31.61</v>
      </c>
      <c r="K4">
        <v>31.79</v>
      </c>
      <c r="L4">
        <f t="shared" si="5"/>
        <v>-0.17999999999999972</v>
      </c>
      <c r="M4">
        <f t="shared" si="6"/>
        <v>31.7</v>
      </c>
      <c r="N4">
        <f t="shared" si="7"/>
        <v>76.905960401733381</v>
      </c>
      <c r="O4">
        <f t="shared" si="8"/>
        <v>2.1671351686543354E-3</v>
      </c>
      <c r="P4" s="4">
        <f t="shared" si="9"/>
        <v>1.7236218860638459</v>
      </c>
      <c r="Q4">
        <v>22.9</v>
      </c>
      <c r="R4">
        <v>22.81</v>
      </c>
      <c r="S4">
        <f t="shared" si="10"/>
        <v>8.9999999999999858E-2</v>
      </c>
      <c r="T4">
        <f t="shared" si="11"/>
        <v>22.854999999999997</v>
      </c>
      <c r="U4" s="3">
        <f t="shared" si="12"/>
        <v>35487.385149809321</v>
      </c>
      <c r="V4">
        <v>36.520000000000003</v>
      </c>
      <c r="W4">
        <v>36.83</v>
      </c>
      <c r="X4">
        <f t="shared" si="13"/>
        <v>-0.30999999999999517</v>
      </c>
      <c r="Y4">
        <f t="shared" si="14"/>
        <v>36.674999999999997</v>
      </c>
      <c r="Z4">
        <f t="shared" si="15"/>
        <v>2.4405628713581318</v>
      </c>
      <c r="AA4">
        <f t="shared" si="16"/>
        <v>6.8772688127213155E-5</v>
      </c>
      <c r="AB4" s="4">
        <f t="shared" si="17"/>
        <v>4.2609653249869082</v>
      </c>
      <c r="AC4">
        <v>35.65</v>
      </c>
      <c r="AD4">
        <v>35.97</v>
      </c>
      <c r="AE4">
        <f t="shared" si="18"/>
        <v>-0.32000000000000028</v>
      </c>
      <c r="AF4">
        <f t="shared" si="19"/>
        <v>35.81</v>
      </c>
      <c r="AG4">
        <f t="shared" si="20"/>
        <v>4.4465993483041748</v>
      </c>
      <c r="AH4">
        <f t="shared" si="21"/>
        <v>1.2530084506178578E-4</v>
      </c>
      <c r="AI4" s="4">
        <f t="shared" si="22"/>
        <v>3.0757001937308326</v>
      </c>
    </row>
    <row r="5" spans="1:35" ht="15">
      <c r="A5" t="s">
        <v>103</v>
      </c>
      <c r="B5" t="s">
        <v>87</v>
      </c>
      <c r="C5">
        <v>35.340000000000003</v>
      </c>
      <c r="D5">
        <v>35.24</v>
      </c>
      <c r="E5">
        <f t="shared" si="0"/>
        <v>0.10000000000000142</v>
      </c>
      <c r="F5">
        <f t="shared" si="1"/>
        <v>35.290000000000006</v>
      </c>
      <c r="G5">
        <f t="shared" si="2"/>
        <v>6.3775225076020616</v>
      </c>
      <c r="H5">
        <f t="shared" si="3"/>
        <v>1.6364999636595736E-4</v>
      </c>
      <c r="I5" s="4">
        <f t="shared" si="4"/>
        <v>2.4044624545710258</v>
      </c>
      <c r="J5">
        <v>31.3</v>
      </c>
      <c r="K5">
        <v>31.17</v>
      </c>
      <c r="L5">
        <f t="shared" si="5"/>
        <v>0.12999999999999901</v>
      </c>
      <c r="M5">
        <f t="shared" si="6"/>
        <v>31.234999999999999</v>
      </c>
      <c r="N5">
        <f t="shared" si="7"/>
        <v>106.17395617091725</v>
      </c>
      <c r="O5">
        <f t="shared" si="8"/>
        <v>2.7244698110933103E-3</v>
      </c>
      <c r="P5" s="4">
        <f t="shared" si="9"/>
        <v>2.1668956612598262</v>
      </c>
      <c r="Q5">
        <v>22.74</v>
      </c>
      <c r="R5">
        <v>22.7</v>
      </c>
      <c r="S5">
        <f t="shared" si="10"/>
        <v>3.9999999999999147E-2</v>
      </c>
      <c r="T5">
        <f t="shared" si="11"/>
        <v>22.72</v>
      </c>
      <c r="U5" s="3">
        <f t="shared" si="12"/>
        <v>38970.501981194793</v>
      </c>
      <c r="V5">
        <v>37.24</v>
      </c>
      <c r="W5">
        <v>37.31</v>
      </c>
      <c r="X5">
        <f t="shared" si="13"/>
        <v>-7.0000000000000284E-2</v>
      </c>
      <c r="Y5">
        <f t="shared" si="14"/>
        <v>37.275000000000006</v>
      </c>
      <c r="Z5">
        <f t="shared" si="15"/>
        <v>1.6097928718227914</v>
      </c>
      <c r="AA5">
        <f t="shared" si="16"/>
        <v>4.1307983987468176E-5</v>
      </c>
      <c r="AB5" s="4">
        <f t="shared" si="17"/>
        <v>2.5593283061749181</v>
      </c>
      <c r="AC5">
        <v>37.08</v>
      </c>
      <c r="AD5">
        <v>37.119999999999997</v>
      </c>
      <c r="AE5">
        <f t="shared" si="18"/>
        <v>-3.9999999999999147E-2</v>
      </c>
      <c r="AF5">
        <f t="shared" si="19"/>
        <v>37.099999999999994</v>
      </c>
      <c r="AG5">
        <f t="shared" si="20"/>
        <v>1.8175233541245774</v>
      </c>
      <c r="AH5">
        <f t="shared" si="21"/>
        <v>4.6638438350155792E-5</v>
      </c>
      <c r="AI5" s="4">
        <f t="shared" si="22"/>
        <v>1.1448115437541111</v>
      </c>
    </row>
    <row r="6" spans="1:35" ht="15">
      <c r="A6" t="s">
        <v>103</v>
      </c>
      <c r="B6" t="s">
        <v>89</v>
      </c>
      <c r="C6">
        <v>35.200000000000003</v>
      </c>
      <c r="D6">
        <v>35.92</v>
      </c>
      <c r="E6">
        <f t="shared" si="0"/>
        <v>-0.71999999999999886</v>
      </c>
      <c r="F6">
        <f t="shared" si="1"/>
        <v>35.56</v>
      </c>
      <c r="G6">
        <f t="shared" si="2"/>
        <v>5.2884450969777452</v>
      </c>
      <c r="H6">
        <f t="shared" si="3"/>
        <v>1.4394414353224391E-4</v>
      </c>
      <c r="I6" s="4">
        <f t="shared" si="4"/>
        <v>2.1149300113926621</v>
      </c>
      <c r="J6">
        <v>32.35</v>
      </c>
      <c r="K6">
        <v>32.049999999999997</v>
      </c>
      <c r="L6">
        <f t="shared" si="5"/>
        <v>0.30000000000000426</v>
      </c>
      <c r="M6">
        <f t="shared" si="6"/>
        <v>32.200000000000003</v>
      </c>
      <c r="N6">
        <f t="shared" si="7"/>
        <v>54.370083502614591</v>
      </c>
      <c r="O6">
        <f t="shared" si="8"/>
        <v>1.4798782931552056E-3</v>
      </c>
      <c r="P6" s="4">
        <f t="shared" si="9"/>
        <v>1.1770150065798564</v>
      </c>
      <c r="Q6">
        <v>22.84</v>
      </c>
      <c r="R6">
        <v>22.77</v>
      </c>
      <c r="S6">
        <f t="shared" si="10"/>
        <v>7.0000000000000284E-2</v>
      </c>
      <c r="T6">
        <f t="shared" si="11"/>
        <v>22.805</v>
      </c>
      <c r="U6" s="3">
        <f t="shared" si="12"/>
        <v>36739.564161518792</v>
      </c>
      <c r="V6">
        <v>36.61</v>
      </c>
      <c r="W6">
        <v>36.43</v>
      </c>
      <c r="X6">
        <f t="shared" si="13"/>
        <v>0.17999999999999972</v>
      </c>
      <c r="Y6">
        <f t="shared" si="14"/>
        <v>36.519999999999996</v>
      </c>
      <c r="Z6">
        <f t="shared" si="15"/>
        <v>2.7175403424634856</v>
      </c>
      <c r="AA6">
        <f t="shared" si="16"/>
        <v>7.3967680468835052E-5</v>
      </c>
      <c r="AB6" s="4">
        <f t="shared" si="17"/>
        <v>4.5828326655549798</v>
      </c>
      <c r="AC6">
        <v>36</v>
      </c>
      <c r="AD6">
        <v>35.85</v>
      </c>
      <c r="AE6">
        <f t="shared" si="18"/>
        <v>0.14999999999999858</v>
      </c>
      <c r="AF6">
        <f t="shared" si="19"/>
        <v>35.924999999999997</v>
      </c>
      <c r="AG6">
        <f t="shared" si="20"/>
        <v>4.105726350767795</v>
      </c>
      <c r="AH6">
        <f t="shared" si="21"/>
        <v>1.1175217900565499E-4</v>
      </c>
      <c r="AI6" s="4">
        <f t="shared" si="22"/>
        <v>2.7431275379511564</v>
      </c>
    </row>
    <row r="7" spans="1:35" ht="15">
      <c r="A7" t="s">
        <v>103</v>
      </c>
      <c r="B7" t="s">
        <v>91</v>
      </c>
      <c r="C7">
        <v>34.76</v>
      </c>
      <c r="D7">
        <v>35.590000000000003</v>
      </c>
      <c r="E7">
        <f t="shared" si="0"/>
        <v>-0.8300000000000054</v>
      </c>
      <c r="F7">
        <f t="shared" si="1"/>
        <v>35.174999999999997</v>
      </c>
      <c r="G7">
        <f t="shared" si="2"/>
        <v>6.9070086516593099</v>
      </c>
      <c r="H7">
        <f t="shared" si="3"/>
        <v>1.7419031318563087E-4</v>
      </c>
      <c r="I7" s="4">
        <f t="shared" si="4"/>
        <v>2.5593283061749217</v>
      </c>
      <c r="J7">
        <v>31.63</v>
      </c>
      <c r="K7">
        <v>31.2</v>
      </c>
      <c r="L7">
        <f t="shared" si="5"/>
        <v>0.42999999999999972</v>
      </c>
      <c r="M7">
        <f t="shared" si="6"/>
        <v>31.414999999999999</v>
      </c>
      <c r="N7">
        <f t="shared" si="7"/>
        <v>93.713465872225541</v>
      </c>
      <c r="O7">
        <f t="shared" si="8"/>
        <v>2.3633932999450199E-3</v>
      </c>
      <c r="P7" s="4">
        <f t="shared" si="9"/>
        <v>1.8797149693673043</v>
      </c>
      <c r="Q7">
        <v>22.68</v>
      </c>
      <c r="R7">
        <v>22.71</v>
      </c>
      <c r="S7">
        <f t="shared" si="10"/>
        <v>-3.0000000000001137E-2</v>
      </c>
      <c r="T7">
        <f t="shared" si="11"/>
        <v>22.695</v>
      </c>
      <c r="U7" s="3">
        <f t="shared" si="12"/>
        <v>39652.082399660532</v>
      </c>
      <c r="V7">
        <v>35.29</v>
      </c>
      <c r="W7">
        <v>36.07</v>
      </c>
      <c r="X7">
        <f t="shared" si="13"/>
        <v>-0.78000000000000114</v>
      </c>
      <c r="Y7">
        <f t="shared" si="14"/>
        <v>35.68</v>
      </c>
      <c r="Z7">
        <f t="shared" si="15"/>
        <v>4.8661332824542578</v>
      </c>
      <c r="AA7">
        <f t="shared" si="16"/>
        <v>1.2272074978074589E-4</v>
      </c>
      <c r="AB7" s="4">
        <f t="shared" si="17"/>
        <v>7.6034378430125589</v>
      </c>
      <c r="AC7">
        <v>36.08</v>
      </c>
      <c r="AD7">
        <v>35.979999999999997</v>
      </c>
      <c r="AE7">
        <f t="shared" si="18"/>
        <v>0.10000000000000142</v>
      </c>
      <c r="AF7">
        <f t="shared" si="19"/>
        <v>36.03</v>
      </c>
      <c r="AG7">
        <f t="shared" si="20"/>
        <v>3.8173677485533966</v>
      </c>
      <c r="AH7">
        <f t="shared" si="21"/>
        <v>9.6271557949402365E-5</v>
      </c>
      <c r="AI7" s="4">
        <f t="shared" si="22"/>
        <v>2.3631321024988936</v>
      </c>
    </row>
    <row r="8" spans="1:35" ht="15">
      <c r="A8" t="s">
        <v>103</v>
      </c>
      <c r="B8" t="s">
        <v>93</v>
      </c>
      <c r="C8">
        <v>34.17</v>
      </c>
      <c r="D8">
        <v>33.729999999999997</v>
      </c>
      <c r="E8">
        <f t="shared" si="0"/>
        <v>0.44000000000000483</v>
      </c>
      <c r="F8">
        <f t="shared" si="1"/>
        <v>33.950000000000003</v>
      </c>
      <c r="G8">
        <f t="shared" si="2"/>
        <v>16.153253176503814</v>
      </c>
      <c r="H8">
        <f t="shared" si="3"/>
        <v>2.9610244943574526E-4</v>
      </c>
      <c r="I8" s="4">
        <f t="shared" si="4"/>
        <v>4.350548354322294</v>
      </c>
      <c r="J8">
        <v>31.61</v>
      </c>
      <c r="K8">
        <v>31.61</v>
      </c>
      <c r="L8">
        <f t="shared" si="5"/>
        <v>0</v>
      </c>
      <c r="M8">
        <f t="shared" si="6"/>
        <v>31.61</v>
      </c>
      <c r="N8">
        <f t="shared" si="7"/>
        <v>81.859294993582452</v>
      </c>
      <c r="O8">
        <f t="shared" si="8"/>
        <v>1.500548372010919E-3</v>
      </c>
      <c r="P8" s="4">
        <f t="shared" si="9"/>
        <v>1.1934548672852205</v>
      </c>
      <c r="Q8">
        <v>22.33</v>
      </c>
      <c r="R8">
        <v>22.14</v>
      </c>
      <c r="S8">
        <f t="shared" si="10"/>
        <v>0.18999999999999773</v>
      </c>
      <c r="T8">
        <f t="shared" si="11"/>
        <v>22.234999999999999</v>
      </c>
      <c r="U8" s="3">
        <f t="shared" si="12"/>
        <v>54552.919799500334</v>
      </c>
      <c r="V8">
        <v>34.049999999999997</v>
      </c>
      <c r="W8">
        <v>35.64</v>
      </c>
      <c r="X8">
        <f t="shared" si="13"/>
        <v>-1.5900000000000034</v>
      </c>
      <c r="Y8">
        <f t="shared" si="14"/>
        <v>34.844999999999999</v>
      </c>
      <c r="Z8">
        <f t="shared" si="15"/>
        <v>8.6833238778044777</v>
      </c>
      <c r="AA8">
        <f t="shared" si="16"/>
        <v>1.5917248627055175E-4</v>
      </c>
      <c r="AB8" s="4">
        <f t="shared" si="17"/>
        <v>9.8618865011676444</v>
      </c>
      <c r="AC8">
        <v>35.24</v>
      </c>
      <c r="AD8">
        <v>35.549999999999997</v>
      </c>
      <c r="AE8">
        <f t="shared" si="18"/>
        <v>-0.30999999999999517</v>
      </c>
      <c r="AF8">
        <f t="shared" si="19"/>
        <v>35.394999999999996</v>
      </c>
      <c r="AG8">
        <f t="shared" si="20"/>
        <v>5.9296082242892219</v>
      </c>
      <c r="AH8">
        <f t="shared" si="21"/>
        <v>1.0869460784285157E-4</v>
      </c>
      <c r="AI8" s="4">
        <f t="shared" si="22"/>
        <v>2.668074794187592</v>
      </c>
    </row>
    <row r="9" spans="1:35" ht="15">
      <c r="A9" t="s">
        <v>103</v>
      </c>
      <c r="B9" t="s">
        <v>95</v>
      </c>
      <c r="C9">
        <v>35.58</v>
      </c>
      <c r="D9">
        <v>35.51</v>
      </c>
      <c r="E9">
        <f t="shared" si="0"/>
        <v>7.0000000000000284E-2</v>
      </c>
      <c r="F9">
        <f t="shared" si="1"/>
        <v>35.545000000000002</v>
      </c>
      <c r="G9">
        <f t="shared" si="2"/>
        <v>5.3437483749252914</v>
      </c>
      <c r="H9">
        <f t="shared" si="3"/>
        <v>2.0150044055145872E-4</v>
      </c>
      <c r="I9" s="4">
        <f t="shared" si="4"/>
        <v>2.9605881738124484</v>
      </c>
      <c r="J9">
        <v>33.020000000000003</v>
      </c>
      <c r="K9">
        <v>32.78</v>
      </c>
      <c r="L9">
        <f t="shared" si="5"/>
        <v>0.24000000000000199</v>
      </c>
      <c r="M9">
        <f t="shared" si="6"/>
        <v>32.900000000000006</v>
      </c>
      <c r="N9">
        <f t="shared" si="7"/>
        <v>33.45954261873166</v>
      </c>
      <c r="O9">
        <f t="shared" si="8"/>
        <v>1.2616822696893913E-3</v>
      </c>
      <c r="P9" s="4">
        <f t="shared" si="9"/>
        <v>1.0034737125537405</v>
      </c>
      <c r="Q9">
        <v>23.34</v>
      </c>
      <c r="R9">
        <v>23.21</v>
      </c>
      <c r="S9">
        <f t="shared" si="10"/>
        <v>0.12999999999999901</v>
      </c>
      <c r="T9">
        <f t="shared" si="11"/>
        <v>23.274999999999999</v>
      </c>
      <c r="U9" s="3">
        <f t="shared" si="12"/>
        <v>26519.785069951831</v>
      </c>
      <c r="V9">
        <v>36.159999999999997</v>
      </c>
      <c r="W9">
        <v>36.57</v>
      </c>
      <c r="X9">
        <f t="shared" si="13"/>
        <v>-0.41000000000000369</v>
      </c>
      <c r="Y9">
        <f t="shared" si="14"/>
        <v>36.364999999999995</v>
      </c>
      <c r="Z9">
        <f t="shared" si="15"/>
        <v>3.0259517587461078</v>
      </c>
      <c r="AA9">
        <f t="shared" si="16"/>
        <v>1.1410166978218289E-4</v>
      </c>
      <c r="AB9" s="4">
        <f t="shared" si="17"/>
        <v>7.069423512509271</v>
      </c>
      <c r="AC9">
        <v>36.200000000000003</v>
      </c>
      <c r="AD9">
        <v>36.39</v>
      </c>
      <c r="AE9">
        <f t="shared" si="18"/>
        <v>-0.18999999999999773</v>
      </c>
      <c r="AF9">
        <f t="shared" si="19"/>
        <v>36.295000000000002</v>
      </c>
      <c r="AG9">
        <f t="shared" si="20"/>
        <v>3.1764790839711314</v>
      </c>
      <c r="AH9">
        <f t="shared" si="21"/>
        <v>1.1977770843890558E-4</v>
      </c>
      <c r="AI9" s="4">
        <f t="shared" si="22"/>
        <v>2.940126388361699</v>
      </c>
    </row>
    <row r="10" spans="1:35" ht="15">
      <c r="A10" t="s">
        <v>104</v>
      </c>
      <c r="B10" t="s">
        <v>83</v>
      </c>
      <c r="C10">
        <v>34.85</v>
      </c>
      <c r="D10">
        <v>34.61</v>
      </c>
      <c r="E10">
        <f t="shared" si="0"/>
        <v>0.24000000000000199</v>
      </c>
      <c r="F10">
        <f t="shared" si="1"/>
        <v>34.730000000000004</v>
      </c>
      <c r="G10">
        <f t="shared" si="2"/>
        <v>9.4042464103675449</v>
      </c>
      <c r="H10">
        <f t="shared" si="3"/>
        <v>2.4131704577235269E-4</v>
      </c>
      <c r="I10" s="4">
        <f t="shared" si="4"/>
        <v>3.5456021331652252</v>
      </c>
      <c r="J10">
        <v>31.31</v>
      </c>
      <c r="K10">
        <v>31.14</v>
      </c>
      <c r="L10">
        <f t="shared" si="5"/>
        <v>0.16999999999999815</v>
      </c>
      <c r="M10">
        <f t="shared" si="6"/>
        <v>31.225000000000001</v>
      </c>
      <c r="N10">
        <f t="shared" si="7"/>
        <v>106.91287294681779</v>
      </c>
      <c r="O10">
        <f t="shared" si="8"/>
        <v>2.7434307363658947E-3</v>
      </c>
      <c r="P10" s="4">
        <f t="shared" si="9"/>
        <v>2.1819761538163385</v>
      </c>
      <c r="Q10">
        <v>22.88</v>
      </c>
      <c r="R10">
        <v>22.56</v>
      </c>
      <c r="S10">
        <f t="shared" si="10"/>
        <v>0.32000000000000028</v>
      </c>
      <c r="T10">
        <f t="shared" si="11"/>
        <v>22.72</v>
      </c>
      <c r="U10" s="3">
        <f t="shared" si="12"/>
        <v>38970.501981194793</v>
      </c>
      <c r="V10">
        <v>36.590000000000003</v>
      </c>
      <c r="W10">
        <v>36.51</v>
      </c>
      <c r="X10">
        <f t="shared" si="13"/>
        <v>8.00000000000054E-2</v>
      </c>
      <c r="Y10">
        <f t="shared" si="14"/>
        <v>36.549999999999997</v>
      </c>
      <c r="Z10">
        <f t="shared" si="15"/>
        <v>2.661582914481508</v>
      </c>
      <c r="AA10">
        <f t="shared" si="16"/>
        <v>6.829737311995247E-5</v>
      </c>
      <c r="AB10" s="4">
        <f t="shared" si="17"/>
        <v>4.2315161232829217</v>
      </c>
      <c r="AC10">
        <v>35.950000000000003</v>
      </c>
      <c r="AD10">
        <v>36.090000000000003</v>
      </c>
      <c r="AE10">
        <f t="shared" si="18"/>
        <v>-0.14000000000000057</v>
      </c>
      <c r="AF10">
        <f t="shared" si="19"/>
        <v>36.020000000000003</v>
      </c>
      <c r="AG10">
        <f t="shared" si="20"/>
        <v>3.8439346880451022</v>
      </c>
      <c r="AH10">
        <f t="shared" si="21"/>
        <v>9.8637032951230446E-5</v>
      </c>
      <c r="AI10" s="4">
        <f t="shared" si="22"/>
        <v>2.4211962912743208</v>
      </c>
    </row>
    <row r="11" spans="1:35" ht="15">
      <c r="A11" t="s">
        <v>104</v>
      </c>
      <c r="B11" t="s">
        <v>84</v>
      </c>
      <c r="C11">
        <v>34.729999999999997</v>
      </c>
      <c r="D11">
        <v>34.65</v>
      </c>
      <c r="E11">
        <f t="shared" si="0"/>
        <v>7.9999999999998295E-2</v>
      </c>
      <c r="F11">
        <f t="shared" si="1"/>
        <v>34.69</v>
      </c>
      <c r="G11">
        <f t="shared" si="2"/>
        <v>9.6687871562508629</v>
      </c>
      <c r="H11">
        <f t="shared" si="3"/>
        <v>3.5956548768145268E-4</v>
      </c>
      <c r="I11" s="4">
        <f t="shared" si="4"/>
        <v>5.2829925712691352</v>
      </c>
      <c r="J11">
        <v>31.29</v>
      </c>
      <c r="K11">
        <v>31.03</v>
      </c>
      <c r="L11">
        <f t="shared" si="5"/>
        <v>0.25999999999999801</v>
      </c>
      <c r="M11">
        <f t="shared" si="6"/>
        <v>31.16</v>
      </c>
      <c r="N11">
        <f t="shared" si="7"/>
        <v>111.84279197537468</v>
      </c>
      <c r="O11">
        <f t="shared" si="8"/>
        <v>4.1592401808412975E-3</v>
      </c>
      <c r="P11" s="4">
        <f t="shared" si="9"/>
        <v>3.3080342697524094</v>
      </c>
      <c r="Q11">
        <v>23.28</v>
      </c>
      <c r="R11">
        <v>23.23</v>
      </c>
      <c r="S11">
        <f t="shared" si="10"/>
        <v>5.0000000000000711E-2</v>
      </c>
      <c r="T11">
        <f t="shared" si="11"/>
        <v>23.255000000000003</v>
      </c>
      <c r="U11" s="3">
        <f t="shared" si="12"/>
        <v>26890.197995911843</v>
      </c>
      <c r="V11">
        <v>37.119999999999997</v>
      </c>
      <c r="W11">
        <v>36.42</v>
      </c>
      <c r="X11">
        <f t="shared" si="13"/>
        <v>0.69999999999999574</v>
      </c>
      <c r="Y11">
        <f t="shared" si="14"/>
        <v>36.769999999999996</v>
      </c>
      <c r="Z11">
        <f t="shared" si="15"/>
        <v>2.2849463110989237</v>
      </c>
      <c r="AA11">
        <f t="shared" si="16"/>
        <v>8.4973205159973443E-5</v>
      </c>
      <c r="AB11" s="4">
        <f t="shared" si="17"/>
        <v>5.2647045011517628</v>
      </c>
      <c r="AC11">
        <v>35.72</v>
      </c>
      <c r="AD11">
        <v>35.76</v>
      </c>
      <c r="AE11">
        <f t="shared" si="18"/>
        <v>-3.9999999999999147E-2</v>
      </c>
      <c r="AF11">
        <f t="shared" si="19"/>
        <v>35.739999999999995</v>
      </c>
      <c r="AG11">
        <f t="shared" si="20"/>
        <v>4.6677974240213604</v>
      </c>
      <c r="AH11">
        <f t="shared" si="21"/>
        <v>1.7358732073043912E-4</v>
      </c>
      <c r="AI11" s="4">
        <f t="shared" si="22"/>
        <v>4.2609653249869206</v>
      </c>
    </row>
    <row r="12" spans="1:35" ht="15">
      <c r="A12" t="s">
        <v>104</v>
      </c>
      <c r="B12" t="s">
        <v>86</v>
      </c>
      <c r="C12">
        <v>34.159999999999997</v>
      </c>
      <c r="D12">
        <v>33.85</v>
      </c>
      <c r="E12">
        <f t="shared" si="0"/>
        <v>0.30999999999999517</v>
      </c>
      <c r="F12">
        <f t="shared" si="1"/>
        <v>34.004999999999995</v>
      </c>
      <c r="G12">
        <f t="shared" si="2"/>
        <v>15.548696983026314</v>
      </c>
      <c r="H12">
        <f t="shared" si="3"/>
        <v>3.1736717057450904E-4</v>
      </c>
      <c r="I12" s="4">
        <f t="shared" si="4"/>
        <v>4.6629848023546048</v>
      </c>
      <c r="J12">
        <v>31.11</v>
      </c>
      <c r="K12">
        <v>31.17</v>
      </c>
      <c r="L12">
        <f t="shared" si="5"/>
        <v>-6.0000000000002274E-2</v>
      </c>
      <c r="M12">
        <f t="shared" si="6"/>
        <v>31.14</v>
      </c>
      <c r="N12">
        <f t="shared" si="7"/>
        <v>113.40494701222228</v>
      </c>
      <c r="O12">
        <f t="shared" si="8"/>
        <v>2.3147281860152382E-3</v>
      </c>
      <c r="P12" s="4">
        <f t="shared" si="9"/>
        <v>1.841009374686172</v>
      </c>
      <c r="Q12">
        <v>22.39</v>
      </c>
      <c r="R12">
        <v>22.39</v>
      </c>
      <c r="S12">
        <f t="shared" si="10"/>
        <v>0</v>
      </c>
      <c r="T12">
        <f t="shared" si="11"/>
        <v>22.39</v>
      </c>
      <c r="U12" s="3">
        <f t="shared" si="12"/>
        <v>48992.77059715888</v>
      </c>
      <c r="V12">
        <v>37.65</v>
      </c>
      <c r="W12">
        <v>37.19</v>
      </c>
      <c r="X12">
        <f t="shared" si="13"/>
        <v>0.46000000000000085</v>
      </c>
      <c r="Y12">
        <f t="shared" si="14"/>
        <v>37.42</v>
      </c>
      <c r="Z12">
        <f t="shared" si="15"/>
        <v>1.455780842707824</v>
      </c>
      <c r="AA12">
        <f t="shared" si="16"/>
        <v>2.9714197114466633E-5</v>
      </c>
      <c r="AB12" s="4">
        <f t="shared" si="17"/>
        <v>1.8410093746861802</v>
      </c>
      <c r="AC12">
        <v>35.57</v>
      </c>
      <c r="AD12">
        <v>35.61</v>
      </c>
      <c r="AE12">
        <f t="shared" si="18"/>
        <v>-3.9999999999999147E-2</v>
      </c>
      <c r="AF12">
        <f t="shared" si="19"/>
        <v>35.590000000000003</v>
      </c>
      <c r="AG12">
        <f t="shared" si="20"/>
        <v>5.1795496443411269</v>
      </c>
      <c r="AH12">
        <f t="shared" si="21"/>
        <v>1.0572069269014747E-4</v>
      </c>
      <c r="AI12" s="4">
        <f t="shared" si="22"/>
        <v>2.5950755146791358</v>
      </c>
    </row>
    <row r="13" spans="1:35" ht="15">
      <c r="A13" t="s">
        <v>104</v>
      </c>
      <c r="B13" t="s">
        <v>88</v>
      </c>
      <c r="C13">
        <v>34.72</v>
      </c>
      <c r="D13">
        <v>35.799999999999997</v>
      </c>
      <c r="E13">
        <f t="shared" si="0"/>
        <v>-1.0799999999999983</v>
      </c>
      <c r="F13">
        <f t="shared" si="1"/>
        <v>35.26</v>
      </c>
      <c r="G13">
        <f t="shared" si="2"/>
        <v>6.5116042807006753</v>
      </c>
      <c r="H13">
        <f t="shared" si="3"/>
        <v>2.2204653476074995E-4</v>
      </c>
      <c r="I13" s="4">
        <f t="shared" si="4"/>
        <v>3.2624660425039056</v>
      </c>
      <c r="J13">
        <v>31.22</v>
      </c>
      <c r="K13">
        <v>31.2</v>
      </c>
      <c r="L13">
        <f t="shared" si="5"/>
        <v>1.9999999999999574E-2</v>
      </c>
      <c r="M13">
        <f t="shared" si="6"/>
        <v>31.21</v>
      </c>
      <c r="N13">
        <f t="shared" si="7"/>
        <v>108.03090144485921</v>
      </c>
      <c r="O13">
        <f t="shared" si="8"/>
        <v>3.6838674893078559E-3</v>
      </c>
      <c r="P13" s="4">
        <f t="shared" si="9"/>
        <v>2.9299485891656771</v>
      </c>
      <c r="Q13">
        <v>23.16</v>
      </c>
      <c r="R13">
        <v>23.1</v>
      </c>
      <c r="S13">
        <f t="shared" si="10"/>
        <v>5.9999999999998721E-2</v>
      </c>
      <c r="T13">
        <f t="shared" si="11"/>
        <v>23.130000000000003</v>
      </c>
      <c r="U13" s="3">
        <f t="shared" si="12"/>
        <v>29325.403738981018</v>
      </c>
      <c r="V13">
        <v>37.619999999999997</v>
      </c>
      <c r="W13">
        <v>38.24</v>
      </c>
      <c r="X13">
        <f t="shared" si="13"/>
        <v>-0.62000000000000455</v>
      </c>
      <c r="Y13">
        <f t="shared" si="14"/>
        <v>37.93</v>
      </c>
      <c r="Z13">
        <f t="shared" si="15"/>
        <v>1.0220779051648619</v>
      </c>
      <c r="AA13">
        <f t="shared" si="16"/>
        <v>3.4852986654920523E-5</v>
      </c>
      <c r="AB13" s="4">
        <f t="shared" si="17"/>
        <v>2.1593945453192758</v>
      </c>
      <c r="AC13">
        <v>35.97</v>
      </c>
      <c r="AD13">
        <v>36.119999999999997</v>
      </c>
      <c r="AE13">
        <f t="shared" si="18"/>
        <v>-0.14999999999999858</v>
      </c>
      <c r="AF13">
        <f t="shared" si="19"/>
        <v>36.045000000000002</v>
      </c>
      <c r="AG13">
        <f t="shared" si="20"/>
        <v>3.7778612196500259</v>
      </c>
      <c r="AH13">
        <f t="shared" si="21"/>
        <v>1.2882554843152166E-4</v>
      </c>
      <c r="AI13" s="4">
        <f t="shared" si="22"/>
        <v>3.1622194093976921</v>
      </c>
    </row>
    <row r="14" spans="1:35" ht="15">
      <c r="A14" t="s">
        <v>104</v>
      </c>
      <c r="B14" t="s">
        <v>90</v>
      </c>
      <c r="C14">
        <v>35.020000000000003</v>
      </c>
      <c r="D14">
        <v>34.83</v>
      </c>
      <c r="E14">
        <f t="shared" si="0"/>
        <v>0.19000000000000483</v>
      </c>
      <c r="F14">
        <f t="shared" si="1"/>
        <v>34.924999999999997</v>
      </c>
      <c r="G14">
        <f t="shared" si="2"/>
        <v>8.214667699391681</v>
      </c>
      <c r="H14">
        <f t="shared" si="3"/>
        <v>3.6081451482990385E-4</v>
      </c>
      <c r="I14" s="4">
        <f t="shared" si="4"/>
        <v>5.3013441688852749</v>
      </c>
      <c r="J14">
        <v>32.299999999999997</v>
      </c>
      <c r="K14">
        <v>32.21</v>
      </c>
      <c r="L14">
        <f t="shared" si="5"/>
        <v>8.9999999999996305E-2</v>
      </c>
      <c r="M14">
        <f t="shared" si="6"/>
        <v>32.254999999999995</v>
      </c>
      <c r="N14">
        <f t="shared" si="7"/>
        <v>52.335213475986791</v>
      </c>
      <c r="O14">
        <f t="shared" si="8"/>
        <v>2.2987301921240199E-3</v>
      </c>
      <c r="P14" s="4">
        <f t="shared" si="9"/>
        <v>1.8282854372027793</v>
      </c>
      <c r="Q14">
        <v>23.53</v>
      </c>
      <c r="R14">
        <v>23.46</v>
      </c>
      <c r="S14">
        <f t="shared" si="10"/>
        <v>7.0000000000000284E-2</v>
      </c>
      <c r="T14">
        <f t="shared" si="11"/>
        <v>23.495000000000001</v>
      </c>
      <c r="U14" s="3">
        <f t="shared" si="12"/>
        <v>22767.010089004489</v>
      </c>
      <c r="V14">
        <v>37.83</v>
      </c>
      <c r="W14">
        <v>38.049999999999997</v>
      </c>
      <c r="X14">
        <f t="shared" si="13"/>
        <v>-0.21999999999999886</v>
      </c>
      <c r="Y14">
        <f t="shared" si="14"/>
        <v>37.94</v>
      </c>
      <c r="Z14">
        <f t="shared" si="15"/>
        <v>1.0150139240970322</v>
      </c>
      <c r="AA14">
        <f t="shared" si="16"/>
        <v>4.4582662375471137E-5</v>
      </c>
      <c r="AB14" s="4">
        <f t="shared" si="17"/>
        <v>2.762218311520563</v>
      </c>
      <c r="AC14">
        <v>36.76</v>
      </c>
      <c r="AD14">
        <v>36.619999999999997</v>
      </c>
      <c r="AE14">
        <f t="shared" si="18"/>
        <v>0.14000000000000057</v>
      </c>
      <c r="AF14">
        <f t="shared" si="19"/>
        <v>36.69</v>
      </c>
      <c r="AG14">
        <f t="shared" si="20"/>
        <v>2.4153051089499016</v>
      </c>
      <c r="AH14">
        <f t="shared" si="21"/>
        <v>1.0608793598753631E-4</v>
      </c>
      <c r="AI14" s="4">
        <f t="shared" si="22"/>
        <v>2.6040900610724043</v>
      </c>
    </row>
    <row r="15" spans="1:35" ht="15">
      <c r="A15" t="s">
        <v>104</v>
      </c>
      <c r="B15" t="s">
        <v>92</v>
      </c>
      <c r="C15">
        <v>35.31</v>
      </c>
      <c r="D15">
        <v>35.25</v>
      </c>
      <c r="E15">
        <f t="shared" si="0"/>
        <v>6.0000000000002274E-2</v>
      </c>
      <c r="F15">
        <f t="shared" si="1"/>
        <v>35.28</v>
      </c>
      <c r="G15">
        <f t="shared" si="2"/>
        <v>6.4219068231112661</v>
      </c>
      <c r="H15">
        <f t="shared" si="3"/>
        <v>2.743531809951186E-4</v>
      </c>
      <c r="I15" s="4">
        <f t="shared" si="4"/>
        <v>4.0309925917732405</v>
      </c>
      <c r="J15">
        <v>32.159999999999997</v>
      </c>
      <c r="K15">
        <v>32.200000000000003</v>
      </c>
      <c r="L15">
        <f t="shared" si="5"/>
        <v>-4.0000000000006253E-2</v>
      </c>
      <c r="M15">
        <f t="shared" si="6"/>
        <v>32.18</v>
      </c>
      <c r="N15">
        <f t="shared" si="7"/>
        <v>55.129493190957625</v>
      </c>
      <c r="O15">
        <f t="shared" si="8"/>
        <v>2.3552119705561635E-3</v>
      </c>
      <c r="P15" s="4">
        <f t="shared" si="9"/>
        <v>1.8732079832800053</v>
      </c>
      <c r="Q15">
        <v>23.48</v>
      </c>
      <c r="R15">
        <v>23.43</v>
      </c>
      <c r="S15">
        <f t="shared" si="10"/>
        <v>5.0000000000000711E-2</v>
      </c>
      <c r="T15">
        <f t="shared" si="11"/>
        <v>23.454999999999998</v>
      </c>
      <c r="U15" s="3">
        <f t="shared" si="12"/>
        <v>23407.44437450327</v>
      </c>
      <c r="V15">
        <v>37.47</v>
      </c>
      <c r="W15">
        <v>37.380000000000003</v>
      </c>
      <c r="X15">
        <f t="shared" si="13"/>
        <v>8.9999999999996305E-2</v>
      </c>
      <c r="Y15">
        <f t="shared" si="14"/>
        <v>37.424999999999997</v>
      </c>
      <c r="Z15">
        <f t="shared" si="15"/>
        <v>1.4507413841494705</v>
      </c>
      <c r="AA15">
        <f t="shared" si="16"/>
        <v>6.1977777707749294E-5</v>
      </c>
      <c r="AB15" s="4">
        <f t="shared" si="17"/>
        <v>3.8399714904842961</v>
      </c>
      <c r="AC15">
        <v>36.06</v>
      </c>
      <c r="AD15">
        <v>36.21</v>
      </c>
      <c r="AE15">
        <f t="shared" si="18"/>
        <v>-0.14999999999999858</v>
      </c>
      <c r="AF15">
        <f t="shared" si="19"/>
        <v>36.135000000000005</v>
      </c>
      <c r="AG15">
        <f t="shared" si="20"/>
        <v>3.5492615149498508</v>
      </c>
      <c r="AH15">
        <f t="shared" si="21"/>
        <v>1.5162960373478061E-4</v>
      </c>
      <c r="AI15" s="4">
        <f t="shared" si="22"/>
        <v>3.7219796989591627</v>
      </c>
    </row>
    <row r="16" spans="1:35" ht="15">
      <c r="A16" t="s">
        <v>104</v>
      </c>
      <c r="B16" t="s">
        <v>94</v>
      </c>
      <c r="C16">
        <v>34.86</v>
      </c>
      <c r="D16">
        <v>34.880000000000003</v>
      </c>
      <c r="E16">
        <f t="shared" si="0"/>
        <v>-2.0000000000003126E-2</v>
      </c>
      <c r="F16">
        <f t="shared" si="1"/>
        <v>34.870000000000005</v>
      </c>
      <c r="G16">
        <f t="shared" si="2"/>
        <v>8.5340660541508413</v>
      </c>
      <c r="H16">
        <f t="shared" si="3"/>
        <v>5.863055428998804E-4</v>
      </c>
      <c r="I16" s="4">
        <f t="shared" si="4"/>
        <v>8.6144191635491048</v>
      </c>
      <c r="J16">
        <v>31.47</v>
      </c>
      <c r="K16">
        <v>31.5</v>
      </c>
      <c r="L16">
        <f t="shared" si="5"/>
        <v>-3.0000000000001137E-2</v>
      </c>
      <c r="M16">
        <f t="shared" si="6"/>
        <v>31.484999999999999</v>
      </c>
      <c r="N16">
        <f t="shared" si="7"/>
        <v>89.272562286083073</v>
      </c>
      <c r="O16">
        <f t="shared" si="8"/>
        <v>6.1331840842440456E-3</v>
      </c>
      <c r="P16" s="4">
        <f t="shared" si="9"/>
        <v>4.8780022915809349</v>
      </c>
      <c r="Q16">
        <v>24.14</v>
      </c>
      <c r="R16">
        <v>24.14</v>
      </c>
      <c r="S16">
        <f t="shared" si="10"/>
        <v>0</v>
      </c>
      <c r="T16">
        <f t="shared" si="11"/>
        <v>24.14</v>
      </c>
      <c r="U16" s="3">
        <f t="shared" si="12"/>
        <v>14555.663267212449</v>
      </c>
      <c r="V16">
        <v>37.96</v>
      </c>
      <c r="W16">
        <v>38.24</v>
      </c>
      <c r="X16">
        <f t="shared" si="13"/>
        <v>-0.28000000000000114</v>
      </c>
      <c r="Y16">
        <f t="shared" si="14"/>
        <v>38.1</v>
      </c>
      <c r="Z16">
        <f t="shared" si="15"/>
        <v>0.90840601242065033</v>
      </c>
      <c r="AA16">
        <f t="shared" si="16"/>
        <v>6.2409111542645554E-5</v>
      </c>
      <c r="AB16" s="4">
        <f t="shared" si="17"/>
        <v>3.8666957405323226</v>
      </c>
      <c r="AC16">
        <v>38.770000000000003</v>
      </c>
      <c r="AD16">
        <v>38.659999999999997</v>
      </c>
      <c r="AE16">
        <f t="shared" si="18"/>
        <v>0.11000000000000654</v>
      </c>
      <c r="AF16">
        <f t="shared" si="19"/>
        <v>38.715000000000003</v>
      </c>
      <c r="AG16">
        <f t="shared" si="20"/>
        <v>0.59298266831533875</v>
      </c>
      <c r="AH16">
        <f t="shared" si="21"/>
        <v>4.0738965818965442E-5</v>
      </c>
      <c r="AI16" s="4">
        <f t="shared" si="22"/>
        <v>1</v>
      </c>
    </row>
    <row r="17" spans="1:35" ht="15">
      <c r="A17" t="s">
        <v>104</v>
      </c>
      <c r="B17" t="s">
        <v>96</v>
      </c>
      <c r="C17">
        <v>35.47</v>
      </c>
      <c r="D17">
        <v>35.880000000000003</v>
      </c>
      <c r="E17">
        <f t="shared" si="0"/>
        <v>-0.41000000000000369</v>
      </c>
      <c r="F17">
        <f t="shared" si="1"/>
        <v>35.674999999999997</v>
      </c>
      <c r="G17">
        <f t="shared" si="2"/>
        <v>4.8830368307257226</v>
      </c>
      <c r="H17">
        <f t="shared" si="3"/>
        <v>1.046265728996119E-4</v>
      </c>
      <c r="I17" s="4">
        <f t="shared" si="4"/>
        <v>1.5372482241000966</v>
      </c>
      <c r="J17">
        <v>31.87</v>
      </c>
      <c r="K17">
        <v>31.9</v>
      </c>
      <c r="L17">
        <f t="shared" si="5"/>
        <v>-2.9999999999997584E-2</v>
      </c>
      <c r="M17">
        <f t="shared" si="6"/>
        <v>31.884999999999998</v>
      </c>
      <c r="N17">
        <f t="shared" si="7"/>
        <v>67.645358071361244</v>
      </c>
      <c r="O17">
        <f t="shared" si="8"/>
        <v>1.4494058171012733E-3</v>
      </c>
      <c r="P17" s="4">
        <f t="shared" si="9"/>
        <v>1.1527788502898322</v>
      </c>
      <c r="Q17">
        <v>22.51</v>
      </c>
      <c r="R17">
        <v>22.41</v>
      </c>
      <c r="S17">
        <f t="shared" si="10"/>
        <v>0.10000000000000142</v>
      </c>
      <c r="T17">
        <f t="shared" si="11"/>
        <v>22.46</v>
      </c>
      <c r="U17" s="3">
        <f t="shared" si="12"/>
        <v>46671.096026541411</v>
      </c>
      <c r="V17">
        <v>38.270000000000003</v>
      </c>
      <c r="W17">
        <v>38.47</v>
      </c>
      <c r="X17">
        <f t="shared" si="13"/>
        <v>-0.19999999999999574</v>
      </c>
      <c r="Y17">
        <f t="shared" si="14"/>
        <v>38.370000000000005</v>
      </c>
      <c r="Z17">
        <f t="shared" si="15"/>
        <v>0.75327924232718579</v>
      </c>
      <c r="AA17">
        <f t="shared" si="16"/>
        <v>1.6140166108351152E-5</v>
      </c>
      <c r="AB17" s="4">
        <f t="shared" si="17"/>
        <v>1</v>
      </c>
      <c r="AC17">
        <v>35.479999999999997</v>
      </c>
      <c r="AD17">
        <v>35.659999999999997</v>
      </c>
      <c r="AE17">
        <f t="shared" si="18"/>
        <v>-0.17999999999999972</v>
      </c>
      <c r="AF17">
        <f t="shared" si="19"/>
        <v>35.569999999999993</v>
      </c>
      <c r="AG17">
        <f t="shared" si="20"/>
        <v>5.2518945797867307</v>
      </c>
      <c r="AH17">
        <f t="shared" si="21"/>
        <v>1.1252991737755694E-4</v>
      </c>
      <c r="AI17" s="4">
        <f t="shared" si="22"/>
        <v>2.7622183115205701</v>
      </c>
    </row>
  </sheetData>
  <sortState ref="A2:D176">
    <sortCondition ref="B2:B176"/>
  </sortState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"/>
  <sheetViews>
    <sheetView topLeftCell="A135" workbookViewId="0">
      <selection sqref="A1:E1048576"/>
    </sheetView>
  </sheetViews>
  <sheetFormatPr baseColWidth="10" defaultColWidth="8.83203125" defaultRowHeight="14" x14ac:dyDescent="0"/>
  <cols>
    <col min="4" max="4" width="11.83203125" customWidth="1"/>
  </cols>
  <sheetData>
    <row r="1" spans="1:5">
      <c r="A1" t="s">
        <v>72</v>
      </c>
      <c r="B1" t="s">
        <v>97</v>
      </c>
      <c r="C1" t="s">
        <v>73</v>
      </c>
      <c r="D1" t="s">
        <v>74</v>
      </c>
      <c r="E1" t="s">
        <v>75</v>
      </c>
    </row>
    <row r="2" spans="1:5">
      <c r="A2" t="s">
        <v>0</v>
      </c>
      <c r="B2" t="s">
        <v>98</v>
      </c>
      <c r="C2" t="s">
        <v>1</v>
      </c>
      <c r="D2" t="s">
        <v>81</v>
      </c>
      <c r="E2">
        <v>35.53</v>
      </c>
    </row>
    <row r="3" spans="1:5">
      <c r="A3" t="s">
        <v>2</v>
      </c>
      <c r="B3" t="s">
        <v>98</v>
      </c>
      <c r="C3" t="s">
        <v>1</v>
      </c>
      <c r="D3" t="s">
        <v>81</v>
      </c>
      <c r="E3">
        <v>35.82</v>
      </c>
    </row>
    <row r="4" spans="1:5">
      <c r="A4" t="s">
        <v>4</v>
      </c>
      <c r="B4" t="s">
        <v>98</v>
      </c>
      <c r="C4" t="s">
        <v>1</v>
      </c>
      <c r="D4" t="s">
        <v>83</v>
      </c>
      <c r="E4">
        <v>34.85</v>
      </c>
    </row>
    <row r="5" spans="1:5">
      <c r="A5" t="s">
        <v>5</v>
      </c>
      <c r="B5" t="s">
        <v>98</v>
      </c>
      <c r="C5" t="s">
        <v>1</v>
      </c>
      <c r="D5" t="s">
        <v>83</v>
      </c>
      <c r="E5">
        <v>34.61</v>
      </c>
    </row>
    <row r="6" spans="1:5">
      <c r="A6" t="s">
        <v>6</v>
      </c>
      <c r="B6" t="s">
        <v>98</v>
      </c>
      <c r="C6" t="s">
        <v>3</v>
      </c>
      <c r="E6">
        <v>37.44</v>
      </c>
    </row>
    <row r="7" spans="1:5">
      <c r="A7" t="s">
        <v>11</v>
      </c>
      <c r="B7" t="s">
        <v>98</v>
      </c>
      <c r="C7" t="s">
        <v>1</v>
      </c>
      <c r="D7" t="s">
        <v>82</v>
      </c>
      <c r="E7">
        <v>35.619999999999997</v>
      </c>
    </row>
    <row r="8" spans="1:5">
      <c r="A8" t="s">
        <v>12</v>
      </c>
      <c r="B8" t="s">
        <v>98</v>
      </c>
      <c r="C8" t="s">
        <v>1</v>
      </c>
      <c r="D8" t="s">
        <v>82</v>
      </c>
      <c r="E8">
        <v>35.840000000000003</v>
      </c>
    </row>
    <row r="9" spans="1:5">
      <c r="A9" t="s">
        <v>13</v>
      </c>
      <c r="B9" t="s">
        <v>98</v>
      </c>
      <c r="C9" t="s">
        <v>1</v>
      </c>
      <c r="D9" t="s">
        <v>84</v>
      </c>
      <c r="E9">
        <v>34.729999999999997</v>
      </c>
    </row>
    <row r="10" spans="1:5">
      <c r="A10" t="s">
        <v>14</v>
      </c>
      <c r="B10" t="s">
        <v>98</v>
      </c>
      <c r="C10" t="s">
        <v>1</v>
      </c>
      <c r="D10" t="s">
        <v>84</v>
      </c>
      <c r="E10">
        <v>34.65</v>
      </c>
    </row>
    <row r="11" spans="1:5">
      <c r="A11" t="s">
        <v>15</v>
      </c>
      <c r="B11" t="s">
        <v>98</v>
      </c>
      <c r="C11" t="s">
        <v>3</v>
      </c>
      <c r="E11">
        <v>39.799999999999997</v>
      </c>
    </row>
    <row r="12" spans="1:5">
      <c r="A12" t="s">
        <v>20</v>
      </c>
      <c r="B12" t="s">
        <v>98</v>
      </c>
      <c r="C12" t="s">
        <v>1</v>
      </c>
      <c r="D12" t="s">
        <v>85</v>
      </c>
      <c r="E12">
        <v>34.369999999999997</v>
      </c>
    </row>
    <row r="13" spans="1:5">
      <c r="A13" t="s">
        <v>21</v>
      </c>
      <c r="B13" t="s">
        <v>98</v>
      </c>
      <c r="C13" t="s">
        <v>1</v>
      </c>
      <c r="D13" t="s">
        <v>85</v>
      </c>
      <c r="E13">
        <v>34.31</v>
      </c>
    </row>
    <row r="14" spans="1:5">
      <c r="A14" t="s">
        <v>22</v>
      </c>
      <c r="B14" t="s">
        <v>98</v>
      </c>
      <c r="C14" t="s">
        <v>1</v>
      </c>
      <c r="D14" t="s">
        <v>86</v>
      </c>
      <c r="E14">
        <v>34.159999999999997</v>
      </c>
    </row>
    <row r="15" spans="1:5">
      <c r="A15" t="s">
        <v>23</v>
      </c>
      <c r="B15" t="s">
        <v>98</v>
      </c>
      <c r="C15" t="s">
        <v>1</v>
      </c>
      <c r="D15" t="s">
        <v>86</v>
      </c>
      <c r="E15">
        <v>33.85</v>
      </c>
    </row>
    <row r="16" spans="1:5">
      <c r="A16" t="s">
        <v>24</v>
      </c>
      <c r="B16" t="s">
        <v>98</v>
      </c>
      <c r="C16" t="s">
        <v>3</v>
      </c>
      <c r="E16" t="s">
        <v>80</v>
      </c>
    </row>
    <row r="17" spans="1:5">
      <c r="A17" t="s">
        <v>29</v>
      </c>
      <c r="B17" t="s">
        <v>98</v>
      </c>
      <c r="C17" t="s">
        <v>1</v>
      </c>
      <c r="D17" t="s">
        <v>87</v>
      </c>
      <c r="E17">
        <v>35.340000000000003</v>
      </c>
    </row>
    <row r="18" spans="1:5">
      <c r="A18" t="s">
        <v>30</v>
      </c>
      <c r="B18" t="s">
        <v>98</v>
      </c>
      <c r="C18" t="s">
        <v>1</v>
      </c>
      <c r="D18" t="s">
        <v>87</v>
      </c>
      <c r="E18">
        <v>35.24</v>
      </c>
    </row>
    <row r="19" spans="1:5">
      <c r="A19" t="s">
        <v>31</v>
      </c>
      <c r="B19" t="s">
        <v>98</v>
      </c>
      <c r="C19" t="s">
        <v>1</v>
      </c>
      <c r="D19" t="s">
        <v>88</v>
      </c>
      <c r="E19">
        <v>34.72</v>
      </c>
    </row>
    <row r="20" spans="1:5">
      <c r="A20" t="s">
        <v>32</v>
      </c>
      <c r="B20" t="s">
        <v>98</v>
      </c>
      <c r="C20" t="s">
        <v>1</v>
      </c>
      <c r="D20" t="s">
        <v>88</v>
      </c>
      <c r="E20">
        <v>35.799999999999997</v>
      </c>
    </row>
    <row r="21" spans="1:5">
      <c r="A21" t="s">
        <v>38</v>
      </c>
      <c r="B21" t="s">
        <v>98</v>
      </c>
      <c r="C21" t="s">
        <v>1</v>
      </c>
      <c r="D21" t="s">
        <v>89</v>
      </c>
      <c r="E21">
        <v>35.200000000000003</v>
      </c>
    </row>
    <row r="22" spans="1:5">
      <c r="A22" t="s">
        <v>39</v>
      </c>
      <c r="B22" t="s">
        <v>98</v>
      </c>
      <c r="C22" t="s">
        <v>1</v>
      </c>
      <c r="D22" t="s">
        <v>89</v>
      </c>
      <c r="E22">
        <v>35.92</v>
      </c>
    </row>
    <row r="23" spans="1:5">
      <c r="A23" t="s">
        <v>40</v>
      </c>
      <c r="B23" t="s">
        <v>98</v>
      </c>
      <c r="C23" t="s">
        <v>1</v>
      </c>
      <c r="D23" t="s">
        <v>90</v>
      </c>
      <c r="E23">
        <v>35.020000000000003</v>
      </c>
    </row>
    <row r="24" spans="1:5">
      <c r="A24" t="s">
        <v>41</v>
      </c>
      <c r="B24" t="s">
        <v>98</v>
      </c>
      <c r="C24" t="s">
        <v>1</v>
      </c>
      <c r="D24" t="s">
        <v>90</v>
      </c>
      <c r="E24">
        <v>34.83</v>
      </c>
    </row>
    <row r="25" spans="1:5">
      <c r="A25" t="s">
        <v>47</v>
      </c>
      <c r="B25" t="s">
        <v>98</v>
      </c>
      <c r="C25" t="s">
        <v>1</v>
      </c>
      <c r="D25" t="s">
        <v>91</v>
      </c>
      <c r="E25">
        <v>34.76</v>
      </c>
    </row>
    <row r="26" spans="1:5">
      <c r="A26" t="s">
        <v>48</v>
      </c>
      <c r="B26" t="s">
        <v>98</v>
      </c>
      <c r="C26" t="s">
        <v>1</v>
      </c>
      <c r="D26" t="s">
        <v>91</v>
      </c>
      <c r="E26">
        <v>35.590000000000003</v>
      </c>
    </row>
    <row r="27" spans="1:5">
      <c r="A27" t="s">
        <v>49</v>
      </c>
      <c r="B27" t="s">
        <v>98</v>
      </c>
      <c r="C27" t="s">
        <v>1</v>
      </c>
      <c r="D27" t="s">
        <v>92</v>
      </c>
      <c r="E27">
        <v>35.31</v>
      </c>
    </row>
    <row r="28" spans="1:5">
      <c r="A28" t="s">
        <v>50</v>
      </c>
      <c r="B28" t="s">
        <v>98</v>
      </c>
      <c r="C28" t="s">
        <v>1</v>
      </c>
      <c r="D28" t="s">
        <v>92</v>
      </c>
      <c r="E28">
        <v>35.25</v>
      </c>
    </row>
    <row r="29" spans="1:5">
      <c r="A29" t="s">
        <v>56</v>
      </c>
      <c r="B29" t="s">
        <v>98</v>
      </c>
      <c r="C29" t="s">
        <v>1</v>
      </c>
      <c r="D29" t="s">
        <v>93</v>
      </c>
      <c r="E29">
        <v>34.17</v>
      </c>
    </row>
    <row r="30" spans="1:5">
      <c r="A30" t="s">
        <v>57</v>
      </c>
      <c r="B30" t="s">
        <v>98</v>
      </c>
      <c r="C30" t="s">
        <v>1</v>
      </c>
      <c r="D30" t="s">
        <v>93</v>
      </c>
      <c r="E30">
        <v>33.729999999999997</v>
      </c>
    </row>
    <row r="31" spans="1:5">
      <c r="A31" t="s">
        <v>58</v>
      </c>
      <c r="B31" t="s">
        <v>98</v>
      </c>
      <c r="C31" t="s">
        <v>1</v>
      </c>
      <c r="D31" t="s">
        <v>94</v>
      </c>
      <c r="E31">
        <v>34.86</v>
      </c>
    </row>
    <row r="32" spans="1:5">
      <c r="A32" t="s">
        <v>59</v>
      </c>
      <c r="B32" t="s">
        <v>98</v>
      </c>
      <c r="C32" t="s">
        <v>1</v>
      </c>
      <c r="D32" t="s">
        <v>94</v>
      </c>
      <c r="E32">
        <v>34.880000000000003</v>
      </c>
    </row>
    <row r="33" spans="1:5">
      <c r="A33" t="s">
        <v>64</v>
      </c>
      <c r="B33" t="s">
        <v>98</v>
      </c>
      <c r="C33" t="s">
        <v>1</v>
      </c>
      <c r="D33" t="s">
        <v>95</v>
      </c>
      <c r="E33">
        <v>35.58</v>
      </c>
    </row>
    <row r="34" spans="1:5">
      <c r="A34" t="s">
        <v>65</v>
      </c>
      <c r="B34" t="s">
        <v>98</v>
      </c>
      <c r="C34" t="s">
        <v>1</v>
      </c>
      <c r="D34" t="s">
        <v>95</v>
      </c>
      <c r="E34">
        <v>35.51</v>
      </c>
    </row>
    <row r="35" spans="1:5">
      <c r="A35" t="s">
        <v>66</v>
      </c>
      <c r="B35" t="s">
        <v>98</v>
      </c>
      <c r="C35" t="s">
        <v>1</v>
      </c>
      <c r="D35" t="s">
        <v>96</v>
      </c>
      <c r="E35">
        <v>35.47</v>
      </c>
    </row>
    <row r="36" spans="1:5">
      <c r="A36" t="s">
        <v>67</v>
      </c>
      <c r="B36" t="s">
        <v>98</v>
      </c>
      <c r="C36" t="s">
        <v>1</v>
      </c>
      <c r="D36" t="s">
        <v>96</v>
      </c>
      <c r="E36">
        <v>35.880000000000003</v>
      </c>
    </row>
    <row r="37" spans="1:5">
      <c r="A37" t="s">
        <v>6</v>
      </c>
      <c r="B37" t="s">
        <v>99</v>
      </c>
      <c r="C37" t="s">
        <v>1</v>
      </c>
      <c r="D37" t="s">
        <v>81</v>
      </c>
      <c r="E37">
        <v>37.799999999999997</v>
      </c>
    </row>
    <row r="38" spans="1:5">
      <c r="A38" t="s">
        <v>7</v>
      </c>
      <c r="B38" t="s">
        <v>99</v>
      </c>
      <c r="C38" t="s">
        <v>1</v>
      </c>
      <c r="D38" t="s">
        <v>83</v>
      </c>
      <c r="E38">
        <v>36.590000000000003</v>
      </c>
    </row>
    <row r="39" spans="1:5">
      <c r="A39" t="s">
        <v>8</v>
      </c>
      <c r="B39" t="s">
        <v>99</v>
      </c>
      <c r="C39" t="s">
        <v>1</v>
      </c>
      <c r="D39" t="s">
        <v>81</v>
      </c>
      <c r="E39">
        <v>37.61</v>
      </c>
    </row>
    <row r="40" spans="1:5">
      <c r="A40" t="s">
        <v>9</v>
      </c>
      <c r="B40" t="s">
        <v>99</v>
      </c>
      <c r="C40" t="s">
        <v>1</v>
      </c>
      <c r="D40" t="s">
        <v>84</v>
      </c>
      <c r="E40">
        <v>37.119999999999997</v>
      </c>
    </row>
    <row r="41" spans="1:5">
      <c r="A41" t="s">
        <v>15</v>
      </c>
      <c r="B41" t="s">
        <v>99</v>
      </c>
      <c r="C41" t="s">
        <v>1</v>
      </c>
      <c r="D41" t="s">
        <v>82</v>
      </c>
      <c r="E41">
        <v>38.83</v>
      </c>
    </row>
    <row r="42" spans="1:5">
      <c r="A42" t="s">
        <v>16</v>
      </c>
      <c r="B42" t="s">
        <v>99</v>
      </c>
      <c r="C42" t="s">
        <v>1</v>
      </c>
      <c r="D42" t="s">
        <v>83</v>
      </c>
      <c r="E42">
        <v>36.51</v>
      </c>
    </row>
    <row r="43" spans="1:5">
      <c r="A43" t="s">
        <v>17</v>
      </c>
      <c r="B43" t="s">
        <v>99</v>
      </c>
      <c r="C43" t="s">
        <v>1</v>
      </c>
      <c r="D43" t="s">
        <v>82</v>
      </c>
      <c r="E43" t="s">
        <v>80</v>
      </c>
    </row>
    <row r="44" spans="1:5">
      <c r="A44" t="s">
        <v>18</v>
      </c>
      <c r="B44" t="s">
        <v>99</v>
      </c>
      <c r="C44" t="s">
        <v>1</v>
      </c>
      <c r="D44" t="s">
        <v>84</v>
      </c>
      <c r="E44">
        <v>36.42</v>
      </c>
    </row>
    <row r="45" spans="1:5">
      <c r="A45" t="s">
        <v>24</v>
      </c>
      <c r="B45" t="s">
        <v>99</v>
      </c>
      <c r="C45" t="s">
        <v>1</v>
      </c>
      <c r="D45" t="s">
        <v>85</v>
      </c>
      <c r="E45">
        <v>36.520000000000003</v>
      </c>
    </row>
    <row r="46" spans="1:5">
      <c r="A46" t="s">
        <v>25</v>
      </c>
      <c r="B46" t="s">
        <v>99</v>
      </c>
      <c r="C46" t="s">
        <v>1</v>
      </c>
      <c r="D46" t="s">
        <v>86</v>
      </c>
      <c r="E46">
        <v>37.65</v>
      </c>
    </row>
    <row r="47" spans="1:5">
      <c r="A47" t="s">
        <v>26</v>
      </c>
      <c r="B47" t="s">
        <v>99</v>
      </c>
      <c r="C47" t="s">
        <v>1</v>
      </c>
      <c r="D47" t="s">
        <v>85</v>
      </c>
      <c r="E47">
        <v>36.83</v>
      </c>
    </row>
    <row r="48" spans="1:5">
      <c r="A48" t="s">
        <v>27</v>
      </c>
      <c r="B48" t="s">
        <v>99</v>
      </c>
      <c r="C48" t="s">
        <v>1</v>
      </c>
      <c r="D48" t="s">
        <v>86</v>
      </c>
      <c r="E48">
        <v>37.19</v>
      </c>
    </row>
    <row r="49" spans="1:5">
      <c r="A49" t="s">
        <v>33</v>
      </c>
      <c r="B49" t="s">
        <v>99</v>
      </c>
      <c r="C49" t="s">
        <v>1</v>
      </c>
      <c r="D49" t="s">
        <v>87</v>
      </c>
      <c r="E49">
        <v>37.24</v>
      </c>
    </row>
    <row r="50" spans="1:5">
      <c r="A50" t="s">
        <v>34</v>
      </c>
      <c r="B50" t="s">
        <v>99</v>
      </c>
      <c r="C50" t="s">
        <v>1</v>
      </c>
      <c r="D50" t="s">
        <v>88</v>
      </c>
      <c r="E50">
        <v>37.619999999999997</v>
      </c>
    </row>
    <row r="51" spans="1:5">
      <c r="A51" t="s">
        <v>35</v>
      </c>
      <c r="B51" t="s">
        <v>99</v>
      </c>
      <c r="C51" t="s">
        <v>1</v>
      </c>
      <c r="D51" t="s">
        <v>87</v>
      </c>
      <c r="E51">
        <v>37.31</v>
      </c>
    </row>
    <row r="52" spans="1:5">
      <c r="A52" t="s">
        <v>36</v>
      </c>
      <c r="B52" t="s">
        <v>99</v>
      </c>
      <c r="C52" t="s">
        <v>1</v>
      </c>
      <c r="D52" t="s">
        <v>88</v>
      </c>
      <c r="E52">
        <v>38.24</v>
      </c>
    </row>
    <row r="53" spans="1:5">
      <c r="A53" t="s">
        <v>37</v>
      </c>
      <c r="B53" t="s">
        <v>99</v>
      </c>
      <c r="C53" t="s">
        <v>3</v>
      </c>
      <c r="E53" t="s">
        <v>80</v>
      </c>
    </row>
    <row r="54" spans="1:5">
      <c r="A54" t="s">
        <v>42</v>
      </c>
      <c r="B54" t="s">
        <v>99</v>
      </c>
      <c r="C54" t="s">
        <v>1</v>
      </c>
      <c r="D54" t="s">
        <v>89</v>
      </c>
      <c r="E54">
        <v>36.61</v>
      </c>
    </row>
    <row r="55" spans="1:5">
      <c r="A55" t="s">
        <v>43</v>
      </c>
      <c r="B55" t="s">
        <v>99</v>
      </c>
      <c r="C55" t="s">
        <v>1</v>
      </c>
      <c r="D55" t="s">
        <v>90</v>
      </c>
      <c r="E55">
        <v>37.83</v>
      </c>
    </row>
    <row r="56" spans="1:5">
      <c r="A56" t="s">
        <v>44</v>
      </c>
      <c r="B56" t="s">
        <v>99</v>
      </c>
      <c r="C56" t="s">
        <v>1</v>
      </c>
      <c r="D56" t="s">
        <v>89</v>
      </c>
      <c r="E56">
        <v>36.43</v>
      </c>
    </row>
    <row r="57" spans="1:5">
      <c r="A57" t="s">
        <v>45</v>
      </c>
      <c r="B57" t="s">
        <v>99</v>
      </c>
      <c r="C57" t="s">
        <v>1</v>
      </c>
      <c r="D57" t="s">
        <v>90</v>
      </c>
      <c r="E57">
        <v>38.049999999999997</v>
      </c>
    </row>
    <row r="58" spans="1:5">
      <c r="A58" t="s">
        <v>46</v>
      </c>
      <c r="B58" t="s">
        <v>99</v>
      </c>
      <c r="C58" t="s">
        <v>3</v>
      </c>
      <c r="E58" t="s">
        <v>80</v>
      </c>
    </row>
    <row r="59" spans="1:5">
      <c r="A59" t="s">
        <v>51</v>
      </c>
      <c r="B59" t="s">
        <v>99</v>
      </c>
      <c r="C59" t="s">
        <v>1</v>
      </c>
      <c r="D59" t="s">
        <v>91</v>
      </c>
      <c r="E59">
        <v>35.29</v>
      </c>
    </row>
    <row r="60" spans="1:5">
      <c r="A60" t="s">
        <v>52</v>
      </c>
      <c r="B60" t="s">
        <v>99</v>
      </c>
      <c r="C60" t="s">
        <v>1</v>
      </c>
      <c r="D60" t="s">
        <v>92</v>
      </c>
      <c r="E60">
        <v>37.47</v>
      </c>
    </row>
    <row r="61" spans="1:5">
      <c r="A61" t="s">
        <v>53</v>
      </c>
      <c r="B61" t="s">
        <v>99</v>
      </c>
      <c r="C61" t="s">
        <v>1</v>
      </c>
      <c r="D61" t="s">
        <v>91</v>
      </c>
      <c r="E61">
        <v>36.07</v>
      </c>
    </row>
    <row r="62" spans="1:5">
      <c r="A62" t="s">
        <v>54</v>
      </c>
      <c r="B62" t="s">
        <v>99</v>
      </c>
      <c r="C62" t="s">
        <v>1</v>
      </c>
      <c r="D62" t="s">
        <v>92</v>
      </c>
      <c r="E62">
        <v>37.380000000000003</v>
      </c>
    </row>
    <row r="63" spans="1:5">
      <c r="A63" t="s">
        <v>55</v>
      </c>
      <c r="B63" t="s">
        <v>99</v>
      </c>
      <c r="C63" t="s">
        <v>3</v>
      </c>
      <c r="E63" t="s">
        <v>80</v>
      </c>
    </row>
    <row r="64" spans="1:5">
      <c r="A64" t="s">
        <v>60</v>
      </c>
      <c r="B64" t="s">
        <v>99</v>
      </c>
      <c r="C64" t="s">
        <v>1</v>
      </c>
      <c r="D64" t="s">
        <v>93</v>
      </c>
      <c r="E64">
        <v>34.049999999999997</v>
      </c>
    </row>
    <row r="65" spans="1:5">
      <c r="A65" t="s">
        <v>61</v>
      </c>
      <c r="B65" t="s">
        <v>99</v>
      </c>
      <c r="C65" t="s">
        <v>1</v>
      </c>
      <c r="D65" t="s">
        <v>94</v>
      </c>
      <c r="E65">
        <v>37.96</v>
      </c>
    </row>
    <row r="66" spans="1:5">
      <c r="A66" t="s">
        <v>62</v>
      </c>
      <c r="B66" t="s">
        <v>99</v>
      </c>
      <c r="C66" t="s">
        <v>1</v>
      </c>
      <c r="D66" t="s">
        <v>93</v>
      </c>
      <c r="E66">
        <v>35.64</v>
      </c>
    </row>
    <row r="67" spans="1:5">
      <c r="A67" t="s">
        <v>63</v>
      </c>
      <c r="B67" t="s">
        <v>99</v>
      </c>
      <c r="C67" t="s">
        <v>1</v>
      </c>
      <c r="D67" t="s">
        <v>94</v>
      </c>
      <c r="E67">
        <v>38.24</v>
      </c>
    </row>
    <row r="68" spans="1:5">
      <c r="A68" t="s">
        <v>68</v>
      </c>
      <c r="B68" t="s">
        <v>99</v>
      </c>
      <c r="C68" t="s">
        <v>1</v>
      </c>
      <c r="D68" t="s">
        <v>95</v>
      </c>
      <c r="E68">
        <v>36.159999999999997</v>
      </c>
    </row>
    <row r="69" spans="1:5">
      <c r="A69" t="s">
        <v>69</v>
      </c>
      <c r="B69" t="s">
        <v>99</v>
      </c>
      <c r="C69" t="s">
        <v>1</v>
      </c>
      <c r="D69" t="s">
        <v>96</v>
      </c>
      <c r="E69">
        <v>38.270000000000003</v>
      </c>
    </row>
    <row r="70" spans="1:5">
      <c r="A70" t="s">
        <v>70</v>
      </c>
      <c r="B70" t="s">
        <v>99</v>
      </c>
      <c r="C70" t="s">
        <v>1</v>
      </c>
      <c r="D70" t="s">
        <v>95</v>
      </c>
      <c r="E70">
        <v>36.57</v>
      </c>
    </row>
    <row r="71" spans="1:5">
      <c r="A71" t="s">
        <v>71</v>
      </c>
      <c r="B71" t="s">
        <v>99</v>
      </c>
      <c r="C71" t="s">
        <v>1</v>
      </c>
      <c r="D71" t="s">
        <v>96</v>
      </c>
      <c r="E71">
        <v>38.47</v>
      </c>
    </row>
    <row r="72" spans="1:5">
      <c r="A72" t="s">
        <v>0</v>
      </c>
      <c r="B72" t="s">
        <v>101</v>
      </c>
      <c r="C72" t="s">
        <v>1</v>
      </c>
      <c r="D72" t="s">
        <v>81</v>
      </c>
      <c r="E72">
        <v>31.54</v>
      </c>
    </row>
    <row r="73" spans="1:5">
      <c r="A73" t="s">
        <v>2</v>
      </c>
      <c r="B73" t="s">
        <v>101</v>
      </c>
      <c r="C73" t="s">
        <v>1</v>
      </c>
      <c r="D73" t="s">
        <v>81</v>
      </c>
      <c r="E73">
        <v>31.4</v>
      </c>
    </row>
    <row r="74" spans="1:5">
      <c r="A74" t="s">
        <v>4</v>
      </c>
      <c r="B74" t="s">
        <v>101</v>
      </c>
      <c r="C74" t="s">
        <v>1</v>
      </c>
      <c r="D74" t="s">
        <v>83</v>
      </c>
      <c r="E74">
        <v>31.31</v>
      </c>
    </row>
    <row r="75" spans="1:5">
      <c r="A75" t="s">
        <v>5</v>
      </c>
      <c r="B75" t="s">
        <v>101</v>
      </c>
      <c r="C75" t="s">
        <v>1</v>
      </c>
      <c r="D75" t="s">
        <v>83</v>
      </c>
      <c r="E75">
        <v>31.14</v>
      </c>
    </row>
    <row r="76" spans="1:5">
      <c r="A76" t="s">
        <v>8</v>
      </c>
      <c r="B76" t="s">
        <v>101</v>
      </c>
      <c r="C76" t="s">
        <v>3</v>
      </c>
      <c r="E76" t="s">
        <v>80</v>
      </c>
    </row>
    <row r="77" spans="1:5">
      <c r="A77" t="s">
        <v>11</v>
      </c>
      <c r="B77" t="s">
        <v>101</v>
      </c>
      <c r="C77" t="s">
        <v>1</v>
      </c>
      <c r="D77" t="s">
        <v>82</v>
      </c>
      <c r="E77">
        <v>32.229999999999997</v>
      </c>
    </row>
    <row r="78" spans="1:5">
      <c r="A78" t="s">
        <v>12</v>
      </c>
      <c r="B78" t="s">
        <v>101</v>
      </c>
      <c r="C78" t="s">
        <v>1</v>
      </c>
      <c r="D78" t="s">
        <v>82</v>
      </c>
      <c r="E78">
        <v>32.17</v>
      </c>
    </row>
    <row r="79" spans="1:5">
      <c r="A79" t="s">
        <v>13</v>
      </c>
      <c r="B79" t="s">
        <v>101</v>
      </c>
      <c r="C79" t="s">
        <v>1</v>
      </c>
      <c r="D79" t="s">
        <v>84</v>
      </c>
      <c r="E79">
        <v>31.29</v>
      </c>
    </row>
    <row r="80" spans="1:5">
      <c r="A80" t="s">
        <v>14</v>
      </c>
      <c r="B80" t="s">
        <v>101</v>
      </c>
      <c r="C80" t="s">
        <v>1</v>
      </c>
      <c r="D80" t="s">
        <v>84</v>
      </c>
      <c r="E80">
        <v>31.03</v>
      </c>
    </row>
    <row r="81" spans="1:5">
      <c r="A81" t="s">
        <v>17</v>
      </c>
      <c r="B81" t="s">
        <v>101</v>
      </c>
      <c r="C81" t="s">
        <v>3</v>
      </c>
      <c r="E81" t="s">
        <v>80</v>
      </c>
    </row>
    <row r="82" spans="1:5">
      <c r="A82" t="s">
        <v>20</v>
      </c>
      <c r="B82" t="s">
        <v>101</v>
      </c>
      <c r="C82" t="s">
        <v>1</v>
      </c>
      <c r="D82" t="s">
        <v>85</v>
      </c>
      <c r="E82">
        <v>31.61</v>
      </c>
    </row>
    <row r="83" spans="1:5">
      <c r="A83" t="s">
        <v>21</v>
      </c>
      <c r="B83" t="s">
        <v>101</v>
      </c>
      <c r="C83" t="s">
        <v>1</v>
      </c>
      <c r="D83" t="s">
        <v>85</v>
      </c>
      <c r="E83">
        <v>31.79</v>
      </c>
    </row>
    <row r="84" spans="1:5">
      <c r="A84" t="s">
        <v>22</v>
      </c>
      <c r="B84" t="s">
        <v>101</v>
      </c>
      <c r="C84" t="s">
        <v>1</v>
      </c>
      <c r="D84" t="s">
        <v>86</v>
      </c>
      <c r="E84">
        <v>31.11</v>
      </c>
    </row>
    <row r="85" spans="1:5">
      <c r="A85" t="s">
        <v>23</v>
      </c>
      <c r="B85" t="s">
        <v>101</v>
      </c>
      <c r="C85" t="s">
        <v>1</v>
      </c>
      <c r="D85" t="s">
        <v>86</v>
      </c>
      <c r="E85">
        <v>31.17</v>
      </c>
    </row>
    <row r="86" spans="1:5">
      <c r="A86" t="s">
        <v>26</v>
      </c>
      <c r="B86" t="s">
        <v>101</v>
      </c>
      <c r="C86" t="s">
        <v>3</v>
      </c>
      <c r="E86" t="s">
        <v>80</v>
      </c>
    </row>
    <row r="87" spans="1:5">
      <c r="A87" t="s">
        <v>29</v>
      </c>
      <c r="B87" t="s">
        <v>101</v>
      </c>
      <c r="C87" t="s">
        <v>1</v>
      </c>
      <c r="D87" t="s">
        <v>87</v>
      </c>
      <c r="E87">
        <v>31.3</v>
      </c>
    </row>
    <row r="88" spans="1:5">
      <c r="A88" t="s">
        <v>30</v>
      </c>
      <c r="B88" t="s">
        <v>101</v>
      </c>
      <c r="C88" t="s">
        <v>1</v>
      </c>
      <c r="D88" t="s">
        <v>87</v>
      </c>
      <c r="E88">
        <v>31.17</v>
      </c>
    </row>
    <row r="89" spans="1:5">
      <c r="A89" t="s">
        <v>31</v>
      </c>
      <c r="B89" t="s">
        <v>101</v>
      </c>
      <c r="C89" t="s">
        <v>1</v>
      </c>
      <c r="D89" t="s">
        <v>88</v>
      </c>
      <c r="E89">
        <v>31.22</v>
      </c>
    </row>
    <row r="90" spans="1:5">
      <c r="A90" t="s">
        <v>32</v>
      </c>
      <c r="B90" t="s">
        <v>101</v>
      </c>
      <c r="C90" t="s">
        <v>1</v>
      </c>
      <c r="D90" t="s">
        <v>88</v>
      </c>
      <c r="E90">
        <v>31.2</v>
      </c>
    </row>
    <row r="91" spans="1:5">
      <c r="A91" t="s">
        <v>38</v>
      </c>
      <c r="B91" t="s">
        <v>101</v>
      </c>
      <c r="C91" t="s">
        <v>1</v>
      </c>
      <c r="D91" t="s">
        <v>89</v>
      </c>
      <c r="E91">
        <v>32.35</v>
      </c>
    </row>
    <row r="92" spans="1:5">
      <c r="A92" t="s">
        <v>39</v>
      </c>
      <c r="B92" t="s">
        <v>101</v>
      </c>
      <c r="C92" t="s">
        <v>1</v>
      </c>
      <c r="D92" t="s">
        <v>89</v>
      </c>
      <c r="E92">
        <v>32.049999999999997</v>
      </c>
    </row>
    <row r="93" spans="1:5">
      <c r="A93" t="s">
        <v>40</v>
      </c>
      <c r="B93" t="s">
        <v>101</v>
      </c>
      <c r="C93" t="s">
        <v>1</v>
      </c>
      <c r="D93" t="s">
        <v>90</v>
      </c>
      <c r="E93">
        <v>32.299999999999997</v>
      </c>
    </row>
    <row r="94" spans="1:5">
      <c r="A94" t="s">
        <v>41</v>
      </c>
      <c r="B94" t="s">
        <v>101</v>
      </c>
      <c r="C94" t="s">
        <v>1</v>
      </c>
      <c r="D94" t="s">
        <v>90</v>
      </c>
      <c r="E94">
        <v>32.21</v>
      </c>
    </row>
    <row r="95" spans="1:5">
      <c r="A95" t="s">
        <v>47</v>
      </c>
      <c r="B95" t="s">
        <v>101</v>
      </c>
      <c r="C95" t="s">
        <v>1</v>
      </c>
      <c r="D95" t="s">
        <v>91</v>
      </c>
      <c r="E95">
        <v>31.63</v>
      </c>
    </row>
    <row r="96" spans="1:5">
      <c r="A96" t="s">
        <v>48</v>
      </c>
      <c r="B96" t="s">
        <v>101</v>
      </c>
      <c r="C96" t="s">
        <v>1</v>
      </c>
      <c r="D96" t="s">
        <v>91</v>
      </c>
      <c r="E96">
        <v>31.2</v>
      </c>
    </row>
    <row r="97" spans="1:5">
      <c r="A97" t="s">
        <v>49</v>
      </c>
      <c r="B97" t="s">
        <v>101</v>
      </c>
      <c r="C97" t="s">
        <v>1</v>
      </c>
      <c r="D97" t="s">
        <v>92</v>
      </c>
      <c r="E97">
        <v>32.159999999999997</v>
      </c>
    </row>
    <row r="98" spans="1:5">
      <c r="A98" t="s">
        <v>50</v>
      </c>
      <c r="B98" t="s">
        <v>101</v>
      </c>
      <c r="C98" t="s">
        <v>1</v>
      </c>
      <c r="D98" t="s">
        <v>92</v>
      </c>
      <c r="E98">
        <v>32.200000000000003</v>
      </c>
    </row>
    <row r="99" spans="1:5">
      <c r="A99" t="s">
        <v>56</v>
      </c>
      <c r="B99" t="s">
        <v>101</v>
      </c>
      <c r="C99" t="s">
        <v>1</v>
      </c>
      <c r="D99" t="s">
        <v>93</v>
      </c>
      <c r="E99">
        <v>31.61</v>
      </c>
    </row>
    <row r="100" spans="1:5">
      <c r="A100" t="s">
        <v>57</v>
      </c>
      <c r="B100" t="s">
        <v>101</v>
      </c>
      <c r="C100" t="s">
        <v>1</v>
      </c>
      <c r="D100" t="s">
        <v>93</v>
      </c>
      <c r="E100">
        <v>31.61</v>
      </c>
    </row>
    <row r="101" spans="1:5">
      <c r="A101" t="s">
        <v>58</v>
      </c>
      <c r="B101" t="s">
        <v>101</v>
      </c>
      <c r="C101" t="s">
        <v>1</v>
      </c>
      <c r="D101" t="s">
        <v>94</v>
      </c>
      <c r="E101">
        <v>31.47</v>
      </c>
    </row>
    <row r="102" spans="1:5">
      <c r="A102" t="s">
        <v>59</v>
      </c>
      <c r="B102" t="s">
        <v>101</v>
      </c>
      <c r="C102" t="s">
        <v>1</v>
      </c>
      <c r="D102" t="s">
        <v>94</v>
      </c>
      <c r="E102">
        <v>31.5</v>
      </c>
    </row>
    <row r="103" spans="1:5">
      <c r="A103" t="s">
        <v>64</v>
      </c>
      <c r="B103" t="s">
        <v>101</v>
      </c>
      <c r="C103" t="s">
        <v>1</v>
      </c>
      <c r="D103" t="s">
        <v>95</v>
      </c>
      <c r="E103">
        <v>33.020000000000003</v>
      </c>
    </row>
    <row r="104" spans="1:5">
      <c r="A104" t="s">
        <v>65</v>
      </c>
      <c r="B104" t="s">
        <v>101</v>
      </c>
      <c r="C104" t="s">
        <v>1</v>
      </c>
      <c r="D104" t="s">
        <v>95</v>
      </c>
      <c r="E104">
        <v>32.78</v>
      </c>
    </row>
    <row r="105" spans="1:5">
      <c r="A105" t="s">
        <v>66</v>
      </c>
      <c r="B105" t="s">
        <v>101</v>
      </c>
      <c r="C105" t="s">
        <v>1</v>
      </c>
      <c r="D105" t="s">
        <v>96</v>
      </c>
      <c r="E105">
        <v>31.87</v>
      </c>
    </row>
    <row r="106" spans="1:5">
      <c r="A106" t="s">
        <v>67</v>
      </c>
      <c r="B106" t="s">
        <v>101</v>
      </c>
      <c r="C106" t="s">
        <v>1</v>
      </c>
      <c r="D106" t="s">
        <v>96</v>
      </c>
      <c r="E106">
        <v>31.9</v>
      </c>
    </row>
    <row r="107" spans="1:5">
      <c r="A107" t="s">
        <v>0</v>
      </c>
      <c r="B107" t="s">
        <v>102</v>
      </c>
      <c r="C107" t="s">
        <v>1</v>
      </c>
      <c r="D107" t="s">
        <v>81</v>
      </c>
      <c r="E107">
        <v>21.77</v>
      </c>
    </row>
    <row r="108" spans="1:5">
      <c r="A108" t="s">
        <v>2</v>
      </c>
      <c r="B108" t="s">
        <v>102</v>
      </c>
      <c r="C108" t="s">
        <v>1</v>
      </c>
      <c r="D108" t="s">
        <v>83</v>
      </c>
      <c r="E108">
        <v>22.88</v>
      </c>
    </row>
    <row r="109" spans="1:5">
      <c r="A109" t="s">
        <v>4</v>
      </c>
      <c r="B109" t="s">
        <v>102</v>
      </c>
      <c r="C109" t="s">
        <v>1</v>
      </c>
      <c r="D109" t="s">
        <v>81</v>
      </c>
      <c r="E109">
        <v>21.91</v>
      </c>
    </row>
    <row r="110" spans="1:5">
      <c r="A110" t="s">
        <v>5</v>
      </c>
      <c r="B110" t="s">
        <v>102</v>
      </c>
      <c r="C110" t="s">
        <v>1</v>
      </c>
      <c r="D110" t="s">
        <v>83</v>
      </c>
      <c r="E110">
        <v>22.56</v>
      </c>
    </row>
    <row r="111" spans="1:5">
      <c r="A111" t="s">
        <v>6</v>
      </c>
      <c r="B111" t="s">
        <v>100</v>
      </c>
      <c r="C111" t="s">
        <v>1</v>
      </c>
      <c r="D111" t="s">
        <v>81</v>
      </c>
      <c r="E111">
        <v>35.89</v>
      </c>
    </row>
    <row r="112" spans="1:5">
      <c r="A112" t="s">
        <v>7</v>
      </c>
      <c r="B112" t="s">
        <v>100</v>
      </c>
      <c r="C112" t="s">
        <v>1</v>
      </c>
      <c r="D112" t="s">
        <v>83</v>
      </c>
      <c r="E112">
        <v>35.950000000000003</v>
      </c>
    </row>
    <row r="113" spans="1:5">
      <c r="A113" t="s">
        <v>8</v>
      </c>
      <c r="B113" t="s">
        <v>100</v>
      </c>
      <c r="C113" t="s">
        <v>1</v>
      </c>
      <c r="D113" t="s">
        <v>81</v>
      </c>
      <c r="E113">
        <v>36.270000000000003</v>
      </c>
    </row>
    <row r="114" spans="1:5">
      <c r="A114" t="s">
        <v>9</v>
      </c>
      <c r="B114" t="s">
        <v>100</v>
      </c>
      <c r="C114" t="s">
        <v>1</v>
      </c>
      <c r="D114" t="s">
        <v>83</v>
      </c>
      <c r="E114">
        <v>36.090000000000003</v>
      </c>
    </row>
    <row r="115" spans="1:5">
      <c r="A115" t="s">
        <v>10</v>
      </c>
      <c r="B115" t="s">
        <v>102</v>
      </c>
      <c r="C115" t="s">
        <v>3</v>
      </c>
      <c r="E115" t="s">
        <v>80</v>
      </c>
    </row>
    <row r="116" spans="1:5">
      <c r="A116" t="s">
        <v>11</v>
      </c>
      <c r="B116" t="s">
        <v>102</v>
      </c>
      <c r="C116" t="s">
        <v>1</v>
      </c>
      <c r="D116" t="s">
        <v>82</v>
      </c>
      <c r="E116">
        <v>23.59</v>
      </c>
    </row>
    <row r="117" spans="1:5">
      <c r="A117" t="s">
        <v>12</v>
      </c>
      <c r="B117" t="s">
        <v>102</v>
      </c>
      <c r="C117" t="s">
        <v>1</v>
      </c>
      <c r="D117" t="s">
        <v>84</v>
      </c>
      <c r="E117">
        <v>23.28</v>
      </c>
    </row>
    <row r="118" spans="1:5">
      <c r="A118" t="s">
        <v>13</v>
      </c>
      <c r="B118" t="s">
        <v>102</v>
      </c>
      <c r="C118" t="s">
        <v>1</v>
      </c>
      <c r="D118" t="s">
        <v>82</v>
      </c>
      <c r="E118">
        <v>23.63</v>
      </c>
    </row>
    <row r="119" spans="1:5">
      <c r="A119" t="s">
        <v>14</v>
      </c>
      <c r="B119" t="s">
        <v>102</v>
      </c>
      <c r="C119" t="s">
        <v>1</v>
      </c>
      <c r="D119" t="s">
        <v>84</v>
      </c>
      <c r="E119">
        <v>23.23</v>
      </c>
    </row>
    <row r="120" spans="1:5">
      <c r="A120" t="s">
        <v>15</v>
      </c>
      <c r="B120" t="s">
        <v>100</v>
      </c>
      <c r="C120" t="s">
        <v>1</v>
      </c>
      <c r="D120" t="s">
        <v>82</v>
      </c>
      <c r="E120">
        <v>37.130000000000003</v>
      </c>
    </row>
    <row r="121" spans="1:5">
      <c r="A121" t="s">
        <v>16</v>
      </c>
      <c r="B121" t="s">
        <v>100</v>
      </c>
      <c r="C121" t="s">
        <v>1</v>
      </c>
      <c r="D121" t="s">
        <v>84</v>
      </c>
      <c r="E121">
        <v>35.72</v>
      </c>
    </row>
    <row r="122" spans="1:5">
      <c r="A122" t="s">
        <v>17</v>
      </c>
      <c r="B122" t="s">
        <v>100</v>
      </c>
      <c r="C122" t="s">
        <v>1</v>
      </c>
      <c r="D122" t="s">
        <v>82</v>
      </c>
      <c r="E122">
        <v>37.11</v>
      </c>
    </row>
    <row r="123" spans="1:5">
      <c r="A123" t="s">
        <v>18</v>
      </c>
      <c r="B123" t="s">
        <v>100</v>
      </c>
      <c r="C123" t="s">
        <v>1</v>
      </c>
      <c r="D123" t="s">
        <v>84</v>
      </c>
      <c r="E123">
        <v>35.76</v>
      </c>
    </row>
    <row r="124" spans="1:5">
      <c r="A124" t="s">
        <v>19</v>
      </c>
      <c r="B124" t="s">
        <v>102</v>
      </c>
      <c r="C124" t="s">
        <v>3</v>
      </c>
      <c r="E124" t="s">
        <v>80</v>
      </c>
    </row>
    <row r="125" spans="1:5">
      <c r="A125" t="s">
        <v>20</v>
      </c>
      <c r="B125" t="s">
        <v>102</v>
      </c>
      <c r="C125" t="s">
        <v>1</v>
      </c>
      <c r="D125" t="s">
        <v>85</v>
      </c>
      <c r="E125">
        <v>22.9</v>
      </c>
    </row>
    <row r="126" spans="1:5">
      <c r="A126" t="s">
        <v>21</v>
      </c>
      <c r="B126" t="s">
        <v>102</v>
      </c>
      <c r="C126" t="s">
        <v>1</v>
      </c>
      <c r="D126" t="s">
        <v>86</v>
      </c>
      <c r="E126">
        <v>22.39</v>
      </c>
    </row>
    <row r="127" spans="1:5">
      <c r="A127" t="s">
        <v>22</v>
      </c>
      <c r="B127" t="s">
        <v>102</v>
      </c>
      <c r="C127" t="s">
        <v>1</v>
      </c>
      <c r="D127" t="s">
        <v>85</v>
      </c>
      <c r="E127">
        <v>22.81</v>
      </c>
    </row>
    <row r="128" spans="1:5">
      <c r="A128" t="s">
        <v>23</v>
      </c>
      <c r="B128" t="s">
        <v>102</v>
      </c>
      <c r="C128" t="s">
        <v>1</v>
      </c>
      <c r="D128" t="s">
        <v>86</v>
      </c>
      <c r="E128">
        <v>22.39</v>
      </c>
    </row>
    <row r="129" spans="1:5">
      <c r="A129" t="s">
        <v>24</v>
      </c>
      <c r="B129" t="s">
        <v>100</v>
      </c>
      <c r="C129" t="s">
        <v>1</v>
      </c>
      <c r="D129" t="s">
        <v>85</v>
      </c>
      <c r="E129">
        <v>35.65</v>
      </c>
    </row>
    <row r="130" spans="1:5">
      <c r="A130" t="s">
        <v>25</v>
      </c>
      <c r="B130" t="s">
        <v>100</v>
      </c>
      <c r="C130" t="s">
        <v>1</v>
      </c>
      <c r="D130" t="s">
        <v>86</v>
      </c>
      <c r="E130">
        <v>35.57</v>
      </c>
    </row>
    <row r="131" spans="1:5">
      <c r="A131" t="s">
        <v>26</v>
      </c>
      <c r="B131" t="s">
        <v>100</v>
      </c>
      <c r="C131" t="s">
        <v>1</v>
      </c>
      <c r="D131" t="s">
        <v>85</v>
      </c>
      <c r="E131">
        <v>35.97</v>
      </c>
    </row>
    <row r="132" spans="1:5">
      <c r="A132" t="s">
        <v>27</v>
      </c>
      <c r="B132" t="s">
        <v>100</v>
      </c>
      <c r="C132" t="s">
        <v>1</v>
      </c>
      <c r="D132" t="s">
        <v>86</v>
      </c>
      <c r="E132">
        <v>35.61</v>
      </c>
    </row>
    <row r="133" spans="1:5">
      <c r="A133" t="s">
        <v>28</v>
      </c>
      <c r="B133" t="s">
        <v>102</v>
      </c>
      <c r="C133" t="s">
        <v>3</v>
      </c>
      <c r="E133" t="s">
        <v>80</v>
      </c>
    </row>
    <row r="134" spans="1:5">
      <c r="A134" t="s">
        <v>29</v>
      </c>
      <c r="B134" t="s">
        <v>102</v>
      </c>
      <c r="C134" t="s">
        <v>1</v>
      </c>
      <c r="D134" t="s">
        <v>87</v>
      </c>
      <c r="E134">
        <v>22.74</v>
      </c>
    </row>
    <row r="135" spans="1:5">
      <c r="A135" t="s">
        <v>30</v>
      </c>
      <c r="B135" t="s">
        <v>102</v>
      </c>
      <c r="C135" t="s">
        <v>1</v>
      </c>
      <c r="D135" t="s">
        <v>88</v>
      </c>
      <c r="E135">
        <v>23.16</v>
      </c>
    </row>
    <row r="136" spans="1:5">
      <c r="A136" t="s">
        <v>31</v>
      </c>
      <c r="B136" t="s">
        <v>102</v>
      </c>
      <c r="C136" t="s">
        <v>1</v>
      </c>
      <c r="D136" t="s">
        <v>87</v>
      </c>
      <c r="E136">
        <v>22.7</v>
      </c>
    </row>
    <row r="137" spans="1:5">
      <c r="A137" t="s">
        <v>32</v>
      </c>
      <c r="B137" t="s">
        <v>102</v>
      </c>
      <c r="C137" t="s">
        <v>1</v>
      </c>
      <c r="D137" t="s">
        <v>88</v>
      </c>
      <c r="E137">
        <v>23.1</v>
      </c>
    </row>
    <row r="138" spans="1:5">
      <c r="A138" t="s">
        <v>33</v>
      </c>
      <c r="B138" t="s">
        <v>100</v>
      </c>
      <c r="C138" t="s">
        <v>1</v>
      </c>
      <c r="D138" t="s">
        <v>87</v>
      </c>
      <c r="E138">
        <v>37.08</v>
      </c>
    </row>
    <row r="139" spans="1:5">
      <c r="A139" t="s">
        <v>34</v>
      </c>
      <c r="B139" t="s">
        <v>100</v>
      </c>
      <c r="C139" t="s">
        <v>1</v>
      </c>
      <c r="D139" t="s">
        <v>88</v>
      </c>
      <c r="E139">
        <v>35.97</v>
      </c>
    </row>
    <row r="140" spans="1:5">
      <c r="A140" t="s">
        <v>35</v>
      </c>
      <c r="B140" t="s">
        <v>100</v>
      </c>
      <c r="C140" t="s">
        <v>1</v>
      </c>
      <c r="D140" t="s">
        <v>87</v>
      </c>
      <c r="E140">
        <v>37.119999999999997</v>
      </c>
    </row>
    <row r="141" spans="1:5">
      <c r="A141" t="s">
        <v>36</v>
      </c>
      <c r="B141" t="s">
        <v>100</v>
      </c>
      <c r="C141" t="s">
        <v>1</v>
      </c>
      <c r="D141" t="s">
        <v>88</v>
      </c>
      <c r="E141">
        <v>36.119999999999997</v>
      </c>
    </row>
    <row r="142" spans="1:5">
      <c r="A142" t="s">
        <v>37</v>
      </c>
      <c r="B142" t="s">
        <v>100</v>
      </c>
      <c r="C142" t="s">
        <v>3</v>
      </c>
      <c r="E142" t="s">
        <v>80</v>
      </c>
    </row>
    <row r="143" spans="1:5">
      <c r="A143" t="s">
        <v>38</v>
      </c>
      <c r="B143" t="s">
        <v>102</v>
      </c>
      <c r="C143" t="s">
        <v>1</v>
      </c>
      <c r="D143" t="s">
        <v>89</v>
      </c>
      <c r="E143">
        <v>22.84</v>
      </c>
    </row>
    <row r="144" spans="1:5">
      <c r="A144" t="s">
        <v>39</v>
      </c>
      <c r="B144" t="s">
        <v>102</v>
      </c>
      <c r="C144" t="s">
        <v>1</v>
      </c>
      <c r="D144" t="s">
        <v>90</v>
      </c>
      <c r="E144">
        <v>23.53</v>
      </c>
    </row>
    <row r="145" spans="1:5">
      <c r="A145" t="s">
        <v>40</v>
      </c>
      <c r="B145" t="s">
        <v>102</v>
      </c>
      <c r="C145" t="s">
        <v>1</v>
      </c>
      <c r="D145" t="s">
        <v>89</v>
      </c>
      <c r="E145">
        <v>22.77</v>
      </c>
    </row>
    <row r="146" spans="1:5">
      <c r="A146" t="s">
        <v>41</v>
      </c>
      <c r="B146" t="s">
        <v>102</v>
      </c>
      <c r="C146" t="s">
        <v>1</v>
      </c>
      <c r="D146" t="s">
        <v>90</v>
      </c>
      <c r="E146">
        <v>23.46</v>
      </c>
    </row>
    <row r="147" spans="1:5">
      <c r="A147" t="s">
        <v>42</v>
      </c>
      <c r="B147" t="s">
        <v>100</v>
      </c>
      <c r="C147" t="s">
        <v>1</v>
      </c>
      <c r="D147" t="s">
        <v>89</v>
      </c>
      <c r="E147">
        <v>36</v>
      </c>
    </row>
    <row r="148" spans="1:5">
      <c r="A148" t="s">
        <v>43</v>
      </c>
      <c r="B148" t="s">
        <v>100</v>
      </c>
      <c r="C148" t="s">
        <v>1</v>
      </c>
      <c r="D148" t="s">
        <v>90</v>
      </c>
      <c r="E148">
        <v>36.76</v>
      </c>
    </row>
    <row r="149" spans="1:5">
      <c r="A149" t="s">
        <v>44</v>
      </c>
      <c r="B149" t="s">
        <v>100</v>
      </c>
      <c r="C149" t="s">
        <v>1</v>
      </c>
      <c r="D149" t="s">
        <v>89</v>
      </c>
      <c r="E149">
        <v>35.85</v>
      </c>
    </row>
    <row r="150" spans="1:5">
      <c r="A150" t="s">
        <v>45</v>
      </c>
      <c r="B150" t="s">
        <v>100</v>
      </c>
      <c r="C150" t="s">
        <v>1</v>
      </c>
      <c r="D150" t="s">
        <v>90</v>
      </c>
      <c r="E150">
        <v>36.619999999999997</v>
      </c>
    </row>
    <row r="151" spans="1:5">
      <c r="A151" t="s">
        <v>46</v>
      </c>
      <c r="B151" t="s">
        <v>100</v>
      </c>
      <c r="C151" t="s">
        <v>1</v>
      </c>
      <c r="E151" t="s">
        <v>80</v>
      </c>
    </row>
    <row r="152" spans="1:5">
      <c r="A152" t="s">
        <v>47</v>
      </c>
      <c r="B152" t="s">
        <v>102</v>
      </c>
      <c r="C152" t="s">
        <v>1</v>
      </c>
      <c r="D152" t="s">
        <v>91</v>
      </c>
      <c r="E152">
        <v>22.68</v>
      </c>
    </row>
    <row r="153" spans="1:5">
      <c r="A153" t="s">
        <v>48</v>
      </c>
      <c r="B153" t="s">
        <v>102</v>
      </c>
      <c r="C153" t="s">
        <v>1</v>
      </c>
      <c r="D153" t="s">
        <v>92</v>
      </c>
      <c r="E153">
        <v>23.48</v>
      </c>
    </row>
    <row r="154" spans="1:5">
      <c r="A154" t="s">
        <v>49</v>
      </c>
      <c r="B154" t="s">
        <v>102</v>
      </c>
      <c r="C154" t="s">
        <v>1</v>
      </c>
      <c r="D154" t="s">
        <v>91</v>
      </c>
      <c r="E154">
        <v>22.71</v>
      </c>
    </row>
    <row r="155" spans="1:5">
      <c r="A155" t="s">
        <v>50</v>
      </c>
      <c r="B155" t="s">
        <v>102</v>
      </c>
      <c r="C155" t="s">
        <v>1</v>
      </c>
      <c r="D155" t="s">
        <v>92</v>
      </c>
      <c r="E155">
        <v>23.43</v>
      </c>
    </row>
    <row r="156" spans="1:5">
      <c r="A156" t="s">
        <v>51</v>
      </c>
      <c r="B156" t="s">
        <v>100</v>
      </c>
      <c r="C156" t="s">
        <v>1</v>
      </c>
      <c r="D156" t="s">
        <v>91</v>
      </c>
      <c r="E156">
        <v>36.08</v>
      </c>
    </row>
    <row r="157" spans="1:5">
      <c r="A157" t="s">
        <v>52</v>
      </c>
      <c r="B157" t="s">
        <v>100</v>
      </c>
      <c r="C157" t="s">
        <v>1</v>
      </c>
      <c r="D157" t="s">
        <v>92</v>
      </c>
      <c r="E157">
        <v>36.06</v>
      </c>
    </row>
    <row r="158" spans="1:5">
      <c r="A158" t="s">
        <v>53</v>
      </c>
      <c r="B158" t="s">
        <v>100</v>
      </c>
      <c r="C158" t="s">
        <v>1</v>
      </c>
      <c r="D158" t="s">
        <v>91</v>
      </c>
      <c r="E158">
        <v>35.979999999999997</v>
      </c>
    </row>
    <row r="159" spans="1:5">
      <c r="A159" t="s">
        <v>54</v>
      </c>
      <c r="B159" t="s">
        <v>100</v>
      </c>
      <c r="C159" t="s">
        <v>1</v>
      </c>
      <c r="D159" t="s">
        <v>92</v>
      </c>
      <c r="E159">
        <v>36.21</v>
      </c>
    </row>
    <row r="160" spans="1:5">
      <c r="A160" t="s">
        <v>55</v>
      </c>
      <c r="B160" t="s">
        <v>100</v>
      </c>
      <c r="C160" t="s">
        <v>1</v>
      </c>
      <c r="E160" t="s">
        <v>80</v>
      </c>
    </row>
    <row r="161" spans="1:5">
      <c r="A161" t="s">
        <v>56</v>
      </c>
      <c r="B161" t="s">
        <v>102</v>
      </c>
      <c r="C161" t="s">
        <v>1</v>
      </c>
      <c r="D161" t="s">
        <v>93</v>
      </c>
      <c r="E161">
        <v>22.33</v>
      </c>
    </row>
    <row r="162" spans="1:5">
      <c r="A162" t="s">
        <v>57</v>
      </c>
      <c r="B162" t="s">
        <v>102</v>
      </c>
      <c r="C162" t="s">
        <v>1</v>
      </c>
      <c r="D162" t="s">
        <v>94</v>
      </c>
      <c r="E162">
        <v>24.14</v>
      </c>
    </row>
    <row r="163" spans="1:5">
      <c r="A163" t="s">
        <v>58</v>
      </c>
      <c r="B163" t="s">
        <v>102</v>
      </c>
      <c r="C163" t="s">
        <v>1</v>
      </c>
      <c r="D163" t="s">
        <v>93</v>
      </c>
      <c r="E163">
        <v>22.14</v>
      </c>
    </row>
    <row r="164" spans="1:5">
      <c r="A164" t="s">
        <v>59</v>
      </c>
      <c r="B164" t="s">
        <v>102</v>
      </c>
      <c r="C164" t="s">
        <v>1</v>
      </c>
      <c r="D164" t="s">
        <v>94</v>
      </c>
      <c r="E164">
        <v>24.14</v>
      </c>
    </row>
    <row r="165" spans="1:5">
      <c r="A165" t="s">
        <v>60</v>
      </c>
      <c r="B165" t="s">
        <v>100</v>
      </c>
      <c r="C165" t="s">
        <v>1</v>
      </c>
      <c r="D165" t="s">
        <v>93</v>
      </c>
      <c r="E165">
        <v>35.24</v>
      </c>
    </row>
    <row r="166" spans="1:5">
      <c r="A166" t="s">
        <v>61</v>
      </c>
      <c r="B166" t="s">
        <v>100</v>
      </c>
      <c r="C166" t="s">
        <v>1</v>
      </c>
      <c r="D166" t="s">
        <v>94</v>
      </c>
      <c r="E166">
        <v>38.770000000000003</v>
      </c>
    </row>
    <row r="167" spans="1:5">
      <c r="A167" t="s">
        <v>62</v>
      </c>
      <c r="B167" t="s">
        <v>100</v>
      </c>
      <c r="C167" t="s">
        <v>1</v>
      </c>
      <c r="D167" t="s">
        <v>93</v>
      </c>
      <c r="E167">
        <v>35.549999999999997</v>
      </c>
    </row>
    <row r="168" spans="1:5">
      <c r="A168" t="s">
        <v>63</v>
      </c>
      <c r="B168" t="s">
        <v>100</v>
      </c>
      <c r="C168" t="s">
        <v>1</v>
      </c>
      <c r="D168" t="s">
        <v>94</v>
      </c>
      <c r="E168">
        <v>38.659999999999997</v>
      </c>
    </row>
    <row r="169" spans="1:5">
      <c r="A169" t="s">
        <v>64</v>
      </c>
      <c r="B169" t="s">
        <v>102</v>
      </c>
      <c r="C169" t="s">
        <v>1</v>
      </c>
      <c r="D169" t="s">
        <v>95</v>
      </c>
      <c r="E169">
        <v>23.34</v>
      </c>
    </row>
    <row r="170" spans="1:5">
      <c r="A170" t="s">
        <v>65</v>
      </c>
      <c r="B170" t="s">
        <v>102</v>
      </c>
      <c r="C170" t="s">
        <v>1</v>
      </c>
      <c r="D170" t="s">
        <v>96</v>
      </c>
      <c r="E170">
        <v>22.51</v>
      </c>
    </row>
    <row r="171" spans="1:5">
      <c r="A171" t="s">
        <v>66</v>
      </c>
      <c r="B171" t="s">
        <v>102</v>
      </c>
      <c r="C171" t="s">
        <v>1</v>
      </c>
      <c r="D171" t="s">
        <v>95</v>
      </c>
      <c r="E171">
        <v>23.21</v>
      </c>
    </row>
    <row r="172" spans="1:5">
      <c r="A172" t="s">
        <v>67</v>
      </c>
      <c r="B172" t="s">
        <v>102</v>
      </c>
      <c r="C172" t="s">
        <v>1</v>
      </c>
      <c r="D172" t="s">
        <v>96</v>
      </c>
      <c r="E172">
        <v>22.41</v>
      </c>
    </row>
    <row r="173" spans="1:5">
      <c r="A173" t="s">
        <v>68</v>
      </c>
      <c r="B173" t="s">
        <v>100</v>
      </c>
      <c r="C173" t="s">
        <v>1</v>
      </c>
      <c r="D173" t="s">
        <v>95</v>
      </c>
      <c r="E173">
        <v>36.200000000000003</v>
      </c>
    </row>
    <row r="174" spans="1:5">
      <c r="A174" t="s">
        <v>69</v>
      </c>
      <c r="B174" t="s">
        <v>100</v>
      </c>
      <c r="C174" t="s">
        <v>1</v>
      </c>
      <c r="D174" t="s">
        <v>96</v>
      </c>
      <c r="E174">
        <v>35.479999999999997</v>
      </c>
    </row>
    <row r="175" spans="1:5">
      <c r="A175" t="s">
        <v>70</v>
      </c>
      <c r="B175" t="s">
        <v>100</v>
      </c>
      <c r="C175" t="s">
        <v>1</v>
      </c>
      <c r="D175" t="s">
        <v>95</v>
      </c>
      <c r="E175">
        <v>36.39</v>
      </c>
    </row>
    <row r="176" spans="1:5">
      <c r="A176" t="s">
        <v>71</v>
      </c>
      <c r="B176" t="s">
        <v>100</v>
      </c>
      <c r="C176" t="s">
        <v>1</v>
      </c>
      <c r="D176" t="s">
        <v>96</v>
      </c>
      <c r="E176">
        <v>35.659999999999997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tissue</vt:lpstr>
      <vt:lpstr>vibrio (2)</vt:lpstr>
      <vt:lpstr>vibrio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srlab</dc:creator>
  <cp:lastModifiedBy>Steven Roberts</cp:lastModifiedBy>
  <dcterms:created xsi:type="dcterms:W3CDTF">2011-08-09T15:49:04Z</dcterms:created>
  <dcterms:modified xsi:type="dcterms:W3CDTF">2011-08-09T17:09:04Z</dcterms:modified>
</cp:coreProperties>
</file>